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drawings/drawing6.xml" ContentType="application/vnd.openxmlformats-officedocument.drawingml.chartshapes+xml"/>
  <Override PartName="/xl/charts/chart6.xml" ContentType="application/vnd.openxmlformats-officedocument.drawingml.chart+xml"/>
  <Override PartName="/xl/charts/style1.xml" ContentType="application/vnd.ms-office.chartstyle+xml"/>
  <Override PartName="/xl/charts/colors1.xml" ContentType="application/vnd.ms-office.chartcolorstyle+xml"/>
  <Override PartName="/xl/charts/chart7.xml" ContentType="application/vnd.openxmlformats-officedocument.drawingml.chart+xml"/>
  <Override PartName="/xl/charts/style2.xml" ContentType="application/vnd.ms-office.chartstyle+xml"/>
  <Override PartName="/xl/charts/colors2.xml" ContentType="application/vnd.ms-office.chartcolorstyle+xml"/>
  <Override PartName="/xl/drawings/drawing7.xml" ContentType="application/vnd.openxmlformats-officedocument.drawing+xml"/>
  <Override PartName="/xl/charts/chart8.xml" ContentType="application/vnd.openxmlformats-officedocument.drawingml.chart+xml"/>
  <Override PartName="/xl/drawings/drawing8.xml" ContentType="application/vnd.openxmlformats-officedocument.drawingml.chartshapes+xml"/>
  <Override PartName="/xl/charts/chart9.xml" ContentType="application/vnd.openxmlformats-officedocument.drawingml.chart+xml"/>
  <Override PartName="/xl/drawings/drawing9.xml" ContentType="application/vnd.openxmlformats-officedocument.drawingml.chartshapes+xml"/>
  <Override PartName="/xl/charts/chart10.xml" ContentType="application/vnd.openxmlformats-officedocument.drawingml.chart+xml"/>
  <Override PartName="/xl/drawings/drawing10.xml" ContentType="application/vnd.openxmlformats-officedocument.drawingml.chartshapes+xml"/>
  <Override PartName="/xl/charts/chart11.xml" ContentType="application/vnd.openxmlformats-officedocument.drawingml.chart+xml"/>
  <Override PartName="/xl/drawings/drawing11.xml" ContentType="application/vnd.openxmlformats-officedocument.drawingml.chartshapes+xml"/>
  <Override PartName="/xl/charts/chart12.xml" ContentType="application/vnd.openxmlformats-officedocument.drawingml.chart+xml"/>
  <Override PartName="/xl/drawings/drawing12.xml" ContentType="application/vnd.openxmlformats-officedocument.drawingml.chartshapes+xml"/>
  <Override PartName="/xl/drawings/drawing13.xml" ContentType="application/vnd.openxmlformats-officedocument.drawing+xml"/>
  <Override PartName="/xl/charts/chart13.xml" ContentType="application/vnd.openxmlformats-officedocument.drawingml.chart+xml"/>
  <Override PartName="/xl/drawings/drawing14.xml" ContentType="application/vnd.openxmlformats-officedocument.drawingml.chartshapes+xml"/>
  <Override PartName="/xl/charts/chart14.xml" ContentType="application/vnd.openxmlformats-officedocument.drawingml.chart+xml"/>
  <Override PartName="/xl/drawings/drawing15.xml" ContentType="application/vnd.openxmlformats-officedocument.drawingml.chartshapes+xml"/>
  <Override PartName="/xl/charts/chart15.xml" ContentType="application/vnd.openxmlformats-officedocument.drawingml.chart+xml"/>
  <Override PartName="/xl/drawings/drawing16.xml" ContentType="application/vnd.openxmlformats-officedocument.drawingml.chartshapes+xml"/>
  <Override PartName="/xl/drawings/drawing17.xml" ContentType="application/vnd.openxmlformats-officedocument.drawing+xml"/>
  <Override PartName="/xl/charts/chart16.xml" ContentType="application/vnd.openxmlformats-officedocument.drawingml.chart+xml"/>
  <Override PartName="/xl/charts/chart17.xml" ContentType="application/vnd.openxmlformats-officedocument.drawingml.chart+xml"/>
  <Override PartName="/xl/drawings/drawing18.xml" ContentType="application/vnd.openxmlformats-officedocument.drawingml.chartshapes+xml"/>
  <Override PartName="/xl/charts/chart18.xml" ContentType="application/vnd.openxmlformats-officedocument.drawingml.chart+xml"/>
  <Override PartName="/xl/drawings/drawing19.xml" ContentType="application/vnd.openxmlformats-officedocument.drawingml.chartshapes+xml"/>
  <Override PartName="/xl/charts/chart19.xml" ContentType="application/vnd.openxmlformats-officedocument.drawingml.chart+xml"/>
  <Override PartName="/xl/drawings/drawing20.xml" ContentType="application/vnd.openxmlformats-officedocument.drawingml.chartshapes+xml"/>
  <Override PartName="/xl/charts/chart20.xml" ContentType="application/vnd.openxmlformats-officedocument.drawingml.chart+xml"/>
  <Override PartName="/xl/drawings/drawing21.xml" ContentType="application/vnd.openxmlformats-officedocument.drawingml.chartshapes+xml"/>
  <Override PartName="/xl/charts/chart21.xml" ContentType="application/vnd.openxmlformats-officedocument.drawingml.chart+xml"/>
  <Override PartName="/xl/drawings/drawing22.xml" ContentType="application/vnd.openxmlformats-officedocument.drawingml.chartshapes+xml"/>
  <Override PartName="/xl/drawings/drawing23.xml" ContentType="application/vnd.openxmlformats-officedocument.drawing+xml"/>
  <Override PartName="/xl/charts/chart22.xml" ContentType="application/vnd.openxmlformats-officedocument.drawingml.chart+xml"/>
  <Override PartName="/xl/drawings/drawing24.xml" ContentType="application/vnd.openxmlformats-officedocument.drawingml.chartshapes+xml"/>
  <Override PartName="/xl/charts/chart23.xml" ContentType="application/vnd.openxmlformats-officedocument.drawingml.chart+xml"/>
  <Override PartName="/xl/drawings/drawing25.xml" ContentType="application/vnd.openxmlformats-officedocument.drawingml.chartshapes+xml"/>
  <Override PartName="/xl/charts/chart24.xml" ContentType="application/vnd.openxmlformats-officedocument.drawingml.chart+xml"/>
  <Override PartName="/xl/drawings/drawing26.xml" ContentType="application/vnd.openxmlformats-officedocument.drawingml.chartshapes+xml"/>
  <Override PartName="/xl/charts/chart25.xml" ContentType="application/vnd.openxmlformats-officedocument.drawingml.chart+xml"/>
  <Override PartName="/xl/drawings/drawing27.xml" ContentType="application/vnd.openxmlformats-officedocument.drawingml.chartshapes+xml"/>
  <Override PartName="/xl/charts/chart26.xml" ContentType="application/vnd.openxmlformats-officedocument.drawingml.chart+xml"/>
  <Override PartName="/xl/drawings/drawing28.xml" ContentType="application/vnd.openxmlformats-officedocument.drawingml.chartshapes+xml"/>
  <Override PartName="/xl/charts/chart27.xml" ContentType="application/vnd.openxmlformats-officedocument.drawingml.chart+xml"/>
  <Override PartName="/xl/drawings/drawing29.xml" ContentType="application/vnd.openxmlformats-officedocument.drawingml.chartshapes+xml"/>
  <Override PartName="/xl/charts/chart28.xml" ContentType="application/vnd.openxmlformats-officedocument.drawingml.chart+xml"/>
  <Override PartName="/xl/drawings/drawing30.xml" ContentType="application/vnd.openxmlformats-officedocument.drawingml.chartshapes+xml"/>
  <Override PartName="/xl/charts/chart29.xml" ContentType="application/vnd.openxmlformats-officedocument.drawingml.chart+xml"/>
  <Override PartName="/xl/drawings/drawing31.xml" ContentType="application/vnd.openxmlformats-officedocument.drawingml.chartshapes+xml"/>
  <Override PartName="/xl/charts/chart30.xml" ContentType="application/vnd.openxmlformats-officedocument.drawingml.chart+xml"/>
  <Override PartName="/xl/drawings/drawing32.xml" ContentType="application/vnd.openxmlformats-officedocument.drawingml.chartshapes+xml"/>
  <Override PartName="/xl/charts/chart31.xml" ContentType="application/vnd.openxmlformats-officedocument.drawingml.chart+xml"/>
  <Override PartName="/xl/drawings/drawing33.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fileSharing readOnlyRecommended="1"/>
  <workbookPr defaultThemeVersion="166925"/>
  <mc:AlternateContent xmlns:mc="http://schemas.openxmlformats.org/markup-compatibility/2006">
    <mc:Choice Requires="x15">
      <x15ac:absPath xmlns:x15ac="http://schemas.microsoft.com/office/spreadsheetml/2010/11/ac" url="https://michelingroup.sharepoint.com/sites/RI341-04_URDetRFS/Shared Documents/04_URD et RFS/01_URD/2025/Chap 5/Update Chiffres clés/"/>
    </mc:Choice>
  </mc:AlternateContent>
  <xr:revisionPtr revIDLastSave="1" documentId="8_{F98BF800-6B5D-49FC-AFF3-D24780188A8A}" xr6:coauthVersionLast="47" xr6:coauthVersionMax="47" xr10:uidLastSave="{7D0BB64A-0BE3-46AE-B9A6-55841149BAF5}"/>
  <bookViews>
    <workbookView xWindow="-110" yWindow="-110" windowWidth="19420" windowHeight="11500" activeTab="7" xr2:uid="{5F38A9C8-0941-46AC-8735-CF3AE13FCC9E}"/>
  </bookViews>
  <sheets>
    <sheet name="Chiffres clés" sheetId="1" r:id="rId1"/>
    <sheet name="Marchés" sheetId="2" r:id="rId2"/>
    <sheet name="Ventes" sheetId="3" r:id="rId3"/>
    <sheet name="Site web | Resultats" sheetId="4" r:id="rId4"/>
    <sheet name="Secteurs op." sheetId="5" r:id="rId5"/>
    <sheet name="Structure des couts" sheetId="6" r:id="rId6"/>
    <sheet name="Tréso et bilan" sheetId="7" r:id="rId7"/>
    <sheet name="Footprint Industriel" sheetId="10" r:id="rId8"/>
  </sheets>
  <definedNames>
    <definedName name="_____ADN1" localSheetId="7">#REF!</definedName>
    <definedName name="_____ADN1" localSheetId="1">#REF!</definedName>
    <definedName name="_____ADN1">#REF!</definedName>
    <definedName name="_____ADS1" localSheetId="7">#REF!</definedName>
    <definedName name="_____ADS1" localSheetId="1">#REF!</definedName>
    <definedName name="_____ADS1">#REF!</definedName>
    <definedName name="_____EUR1" localSheetId="7">#REF!</definedName>
    <definedName name="_____EUR1" localSheetId="1">#REF!</definedName>
    <definedName name="_____EUR1">#REF!</definedName>
    <definedName name="____ADN1">#REF!</definedName>
    <definedName name="____ADS1">#REF!</definedName>
    <definedName name="____EUR1">#REF!</definedName>
    <definedName name="___ADN1">#REF!</definedName>
    <definedName name="___ADS1">#REF!</definedName>
    <definedName name="___EUR1">#REF!</definedName>
    <definedName name="__ADN1">#REF!</definedName>
    <definedName name="__ADS1">#REF!</definedName>
    <definedName name="__EUR1">#REF!</definedName>
    <definedName name="_ADN1">#REF!</definedName>
    <definedName name="_ADS1">#REF!</definedName>
    <definedName name="_EUR1">#REF!</definedName>
    <definedName name="ADN">#REF!</definedName>
    <definedName name="ADS">#REF!</definedName>
    <definedName name="AmNord_RMde">#REF!</definedName>
    <definedName name="ANNEE_EN_COURS" localSheetId="7">#REF!</definedName>
    <definedName name="ANNEE_EN_COURS" localSheetId="1">#REF!</definedName>
    <definedName name="ANNEE_EN_COURS">#REF!</definedName>
    <definedName name="ASIE" localSheetId="7">#REF!</definedName>
    <definedName name="ASIE" localSheetId="1">#REF!</definedName>
    <definedName name="ASIE">#REF!</definedName>
    <definedName name="ASIE1" localSheetId="7">#REF!</definedName>
    <definedName name="ASIE1" localSheetId="1">#REF!</definedName>
    <definedName name="ASIE1">#REF!</definedName>
    <definedName name="BaseCum">#REF!</definedName>
    <definedName name="BaseCumNG">#REF!</definedName>
    <definedName name="BEF" localSheetId="7">#REF!</definedName>
    <definedName name="BEF" localSheetId="1">#REF!</definedName>
    <definedName name="BEF">#REF!</definedName>
    <definedName name="BEFP99" localSheetId="7">#REF!</definedName>
    <definedName name="BEFP99" localSheetId="1">#REF!</definedName>
    <definedName name="BEFP99">#REF!</definedName>
    <definedName name="BRR" localSheetId="7">#REF!</definedName>
    <definedName name="BRR" localSheetId="1">#REF!</definedName>
    <definedName name="BRR">#REF!</definedName>
    <definedName name="BRRP00">#REF!</definedName>
    <definedName name="BRRP99">#REF!</definedName>
    <definedName name="CAD" localSheetId="7">#REF!</definedName>
    <definedName name="CAD" localSheetId="1">#REF!</definedName>
    <definedName name="CAD">#REF!</definedName>
    <definedName name="CADP00" localSheetId="7">#REF!</definedName>
    <definedName name="CADP00" localSheetId="1">#REF!</definedName>
    <definedName name="CADP00">#REF!</definedName>
    <definedName name="CADP99">#REF!</definedName>
    <definedName name="changes" localSheetId="7">#REF!</definedName>
    <definedName name="changes" localSheetId="1">#REF!</definedName>
    <definedName name="changes">#REF!</definedName>
    <definedName name="COP00" localSheetId="7">#REF!</definedName>
    <definedName name="COP00" localSheetId="1">#REF!</definedName>
    <definedName name="COP00">#REF!</definedName>
    <definedName name="Corresp">#REF!</definedName>
    <definedName name="cotations" localSheetId="7">#REF!</definedName>
    <definedName name="cotations" localSheetId="1">#REF!</definedName>
    <definedName name="cotations">#REF!</definedName>
    <definedName name="DEM" localSheetId="7">#REF!</definedName>
    <definedName name="DEM" localSheetId="1">#REF!</definedName>
    <definedName name="DEM">#REF!</definedName>
    <definedName name="DEMP00" localSheetId="7">#REF!</definedName>
    <definedName name="DEMP00" localSheetId="1">#REF!</definedName>
    <definedName name="DEMP00">#REF!</definedName>
    <definedName name="DEMP99">#REF!</definedName>
    <definedName name="dev">#REF!</definedName>
    <definedName name="ESP" localSheetId="7">#REF!</definedName>
    <definedName name="ESP" localSheetId="1">#REF!</definedName>
    <definedName name="ESP">#REF!</definedName>
    <definedName name="ESPP00" localSheetId="7">#REF!</definedName>
    <definedName name="ESPP00" localSheetId="1">#REF!</definedName>
    <definedName name="ESPP00">#REF!</definedName>
    <definedName name="ESPP99">#REF!</definedName>
    <definedName name="EUR" localSheetId="7">#REF!</definedName>
    <definedName name="EUR" localSheetId="1">#REF!</definedName>
    <definedName name="EUR">#REF!</definedName>
    <definedName name="Europe" localSheetId="7">#REF!</definedName>
    <definedName name="Europe" localSheetId="1">#REF!</definedName>
    <definedName name="Europe">#REF!</definedName>
    <definedName name="fob" localSheetId="7">#REF!</definedName>
    <definedName name="fob" localSheetId="1">#REF!</definedName>
    <definedName name="fob">#REF!</definedName>
    <definedName name="GBP">#REF!</definedName>
    <definedName name="GBPP00">#REF!</definedName>
    <definedName name="GBPP99">#REF!</definedName>
    <definedName name="graph.sansJV" localSheetId="7">#REF!</definedName>
    <definedName name="graph.sansJV" localSheetId="1">#REF!</definedName>
    <definedName name="graph.sansJV">#REF!</definedName>
    <definedName name="graphique" localSheetId="7">#REF!</definedName>
    <definedName name="graphique" localSheetId="1">#REF!</definedName>
    <definedName name="graphique">#REF!</definedName>
    <definedName name="GROUPE" localSheetId="7">#REF!</definedName>
    <definedName name="GROUPE" localSheetId="1">#REF!</definedName>
    <definedName name="GROUPE">#REF!</definedName>
    <definedName name="GROUPE1">#REF!</definedName>
    <definedName name="HUF">#REF!</definedName>
    <definedName name="HUFP00">#REF!</definedName>
    <definedName name="HUFP99">#REF!</definedName>
    <definedName name="ITL" localSheetId="7">#REF!</definedName>
    <definedName name="ITL" localSheetId="1">#REF!</definedName>
    <definedName name="ITL">#REF!</definedName>
    <definedName name="ITLP00" localSheetId="7">#REF!</definedName>
    <definedName name="ITLP00" localSheetId="1">#REF!</definedName>
    <definedName name="ITLP00">#REF!</definedName>
    <definedName name="ITLP99">#REF!</definedName>
    <definedName name="JPY" localSheetId="7">#REF!</definedName>
    <definedName name="JPY" localSheetId="1">#REF!</definedName>
    <definedName name="JPY">#REF!</definedName>
    <definedName name="JPYP00" localSheetId="7">#REF!</definedName>
    <definedName name="JPYP00" localSheetId="1">#REF!</definedName>
    <definedName name="JPYP00">#REF!</definedName>
    <definedName name="JPYP99">#REF!</definedName>
    <definedName name="MXP" localSheetId="7">#REF!</definedName>
    <definedName name="MXP" localSheetId="1">#REF!</definedName>
    <definedName name="MXP">#REF!</definedName>
    <definedName name="MXPP00" localSheetId="7">#REF!</definedName>
    <definedName name="MXPP00" localSheetId="1">#REF!</definedName>
    <definedName name="MXPP00">#REF!</definedName>
    <definedName name="MXPP99">#REF!</definedName>
    <definedName name="NGN00" localSheetId="7">#REF!</definedName>
    <definedName name="NGN00" localSheetId="1">#REF!</definedName>
    <definedName name="NGN00">#REF!</definedName>
    <definedName name="NLG" localSheetId="7">#REF!</definedName>
    <definedName name="NLG" localSheetId="1">#REF!</definedName>
    <definedName name="NLG">#REF!</definedName>
    <definedName name="NLGP99" localSheetId="1">#REF!</definedName>
    <definedName name="NLGP99">#REF!</definedName>
    <definedName name="PHP" localSheetId="7">#REF!</definedName>
    <definedName name="PHP" localSheetId="1">#REF!</definedName>
    <definedName name="PHP">#REF!</definedName>
    <definedName name="PHPP00" localSheetId="7">#REF!</definedName>
    <definedName name="PHPP00" localSheetId="1">#REF!</definedName>
    <definedName name="PHPP00">#REF!</definedName>
    <definedName name="PHPP99">#REF!</definedName>
    <definedName name="PLN" localSheetId="7">#REF!</definedName>
    <definedName name="PLN" localSheetId="1">#REF!</definedName>
    <definedName name="PLN">#REF!</definedName>
    <definedName name="PLNP00" localSheetId="7">#REF!</definedName>
    <definedName name="PLNP00" localSheetId="1">#REF!</definedName>
    <definedName name="PLNP00">#REF!</definedName>
    <definedName name="PLNP99">#REF!</definedName>
    <definedName name="RMB" localSheetId="7">#REF!</definedName>
    <definedName name="RMB" localSheetId="1">#REF!</definedName>
    <definedName name="RMB">#REF!</definedName>
    <definedName name="RMBP00" localSheetId="7">#REF!</definedName>
    <definedName name="RMBP00" localSheetId="1">#REF!</definedName>
    <definedName name="RMBP00">#REF!</definedName>
    <definedName name="RMBP99">#REF!</definedName>
    <definedName name="SGA_Central" localSheetId="7">#REF!</definedName>
    <definedName name="SGA_Central" localSheetId="1">#REF!</definedName>
    <definedName name="SGA_Central">#REF!</definedName>
    <definedName name="SGD" localSheetId="7">#REF!</definedName>
    <definedName name="SGD" localSheetId="1">#REF!</definedName>
    <definedName name="SGD">#REF!</definedName>
    <definedName name="SGDP00" localSheetId="7">#REF!</definedName>
    <definedName name="SGDP00" localSheetId="1">#REF!</definedName>
    <definedName name="SGDP00">#REF!</definedName>
    <definedName name="SGDP99">#REF!</definedName>
    <definedName name="THB" localSheetId="7">#REF!</definedName>
    <definedName name="THB" localSheetId="1">#REF!</definedName>
    <definedName name="THB">#REF!</definedName>
    <definedName name="THBP00" localSheetId="7">#REF!</definedName>
    <definedName name="THBP00" localSheetId="1">#REF!</definedName>
    <definedName name="THBP00">#REF!</definedName>
    <definedName name="THBP99">#REF!</definedName>
    <definedName name="USD" localSheetId="7">#REF!</definedName>
    <definedName name="USD" localSheetId="1">#REF!</definedName>
    <definedName name="USD">#REF!</definedName>
    <definedName name="USDP00" localSheetId="7">#REF!</definedName>
    <definedName name="USDP00" localSheetId="1">#REF!</definedName>
    <definedName name="USDP00">#REF!</definedName>
    <definedName name="USDP99">#REF!</definedName>
    <definedName name="zone_adn" localSheetId="7">#REF!</definedName>
    <definedName name="zone_adn" localSheetId="1">#REF!</definedName>
    <definedName name="zone_adn">#REF!</definedName>
    <definedName name="zone_ads" localSheetId="7">#REF!</definedName>
    <definedName name="zone_ads" localSheetId="1">#REF!</definedName>
    <definedName name="zone_ads">#REF!</definedName>
    <definedName name="zone_asie" localSheetId="7">#REF!</definedName>
    <definedName name="zone_asie" localSheetId="1">#REF!</definedName>
    <definedName name="zone_asie">#REF!</definedName>
    <definedName name="zone_eur">#REF!</definedName>
    <definedName name="zone_groupe">#REF!</definedName>
    <definedName name="ZONE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1" i="10" l="1"/>
  <c r="C11" i="10"/>
  <c r="C23" i="3" l="1"/>
  <c r="C96" i="7"/>
  <c r="C95" i="7"/>
  <c r="D94" i="7"/>
  <c r="C94" i="7" s="1"/>
  <c r="C85" i="7"/>
  <c r="C84" i="7" s="1"/>
  <c r="C75" i="7"/>
  <c r="C52" i="7"/>
  <c r="C51" i="7" s="1"/>
  <c r="C44" i="7"/>
  <c r="D43" i="7"/>
  <c r="C43" i="7" s="1"/>
  <c r="C17" i="7"/>
  <c r="D16" i="7"/>
  <c r="C16" i="7" s="1"/>
  <c r="C7" i="7"/>
  <c r="D6" i="7"/>
  <c r="C6" i="7" s="1"/>
  <c r="C57" i="6"/>
  <c r="D56" i="6"/>
  <c r="C56" i="6" s="1"/>
  <c r="C48" i="6"/>
  <c r="D47" i="6"/>
  <c r="C47" i="6" s="1"/>
  <c r="C39" i="6"/>
  <c r="D38" i="6"/>
  <c r="D37" i="6" s="1"/>
  <c r="C37" i="6" s="1"/>
  <c r="C29" i="6"/>
  <c r="D28" i="6"/>
  <c r="C28" i="6" s="1"/>
  <c r="C47" i="4"/>
  <c r="D46" i="4"/>
  <c r="C46" i="4" s="1"/>
  <c r="C38" i="4"/>
  <c r="D37" i="4"/>
  <c r="C37" i="4" s="1"/>
  <c r="C29" i="4"/>
  <c r="D28" i="4"/>
  <c r="C28" i="4" s="1"/>
  <c r="C20" i="4"/>
  <c r="D19" i="4"/>
  <c r="C19" i="4" s="1"/>
  <c r="D22" i="3"/>
  <c r="C22" i="3" s="1"/>
  <c r="A79" i="2"/>
  <c r="A70" i="2"/>
  <c r="D36" i="4" l="1"/>
  <c r="C36" i="4" s="1"/>
  <c r="D18" i="4"/>
  <c r="D17" i="4" s="1"/>
  <c r="D16" i="4" s="1"/>
  <c r="C16" i="4" s="1"/>
  <c r="D5" i="7"/>
  <c r="C5" i="7" s="1"/>
  <c r="C38" i="6"/>
  <c r="D46" i="6"/>
  <c r="C46" i="6" s="1"/>
  <c r="D21" i="3"/>
  <c r="D20" i="3" s="1"/>
  <c r="C20" i="3" s="1"/>
  <c r="C74" i="7"/>
  <c r="D27" i="4"/>
  <c r="C27" i="4" s="1"/>
  <c r="C83" i="7"/>
  <c r="C50" i="7"/>
  <c r="C17" i="4"/>
  <c r="D27" i="6"/>
  <c r="D36" i="6"/>
  <c r="D55" i="6"/>
  <c r="D15" i="7"/>
  <c r="D42" i="7"/>
  <c r="D45" i="4"/>
  <c r="D93" i="7"/>
  <c r="D4" i="7" l="1"/>
  <c r="C4" i="7" s="1"/>
  <c r="D35" i="4"/>
  <c r="C35" i="4" s="1"/>
  <c r="D26" i="4"/>
  <c r="C26" i="4" s="1"/>
  <c r="C18" i="4"/>
  <c r="D45" i="6"/>
  <c r="C45" i="6" s="1"/>
  <c r="D19" i="3"/>
  <c r="C19" i="3" s="1"/>
  <c r="C21" i="3"/>
  <c r="C73" i="7"/>
  <c r="D14" i="7"/>
  <c r="C15" i="7"/>
  <c r="D44" i="6"/>
  <c r="C44" i="6" s="1"/>
  <c r="D44" i="4"/>
  <c r="C45" i="4"/>
  <c r="D54" i="6"/>
  <c r="C55" i="6"/>
  <c r="D35" i="6"/>
  <c r="C35" i="6" s="1"/>
  <c r="C36" i="6"/>
  <c r="C93" i="7"/>
  <c r="D26" i="6"/>
  <c r="C27" i="6"/>
  <c r="D41" i="7"/>
  <c r="C42" i="7"/>
  <c r="D34" i="4" l="1"/>
  <c r="C34" i="4" s="1"/>
  <c r="D25" i="4"/>
  <c r="C25" i="4" s="1"/>
  <c r="C41" i="7"/>
  <c r="C26" i="6"/>
  <c r="D25" i="6"/>
  <c r="C25" i="6" s="1"/>
  <c r="C54" i="6"/>
  <c r="D53" i="6"/>
  <c r="C53" i="6" s="1"/>
  <c r="C44" i="4"/>
  <c r="D43" i="4"/>
  <c r="C43" i="4" s="1"/>
  <c r="C14" i="7"/>
</calcChain>
</file>

<file path=xl/sharedStrings.xml><?xml version="1.0" encoding="utf-8"?>
<sst xmlns="http://schemas.openxmlformats.org/spreadsheetml/2006/main" count="266" uniqueCount="197">
  <si>
    <t>En millions d'euros</t>
  </si>
  <si>
    <t>Ventes</t>
  </si>
  <si>
    <t>% de variation</t>
  </si>
  <si>
    <t>Total des frais de personnel</t>
  </si>
  <si>
    <t>% des ventes</t>
  </si>
  <si>
    <t>Effectifs fin de période (en équivalents temps plein)</t>
  </si>
  <si>
    <t>Frais de recherche et développement</t>
  </si>
  <si>
    <t>EBITDA des secteurs (1)</t>
  </si>
  <si>
    <t>Résultat opérationnel des secteurs</t>
  </si>
  <si>
    <t>Marge opérationnelle des secteurs</t>
  </si>
  <si>
    <t>Résultat opérationnel</t>
  </si>
  <si>
    <t>Marge opérationnelle</t>
  </si>
  <si>
    <t>Coût de l'endettement net</t>
  </si>
  <si>
    <t>Autres produits et charges financiers</t>
  </si>
  <si>
    <t>Résultat avant impôts</t>
  </si>
  <si>
    <t>Impôts sur le résultat</t>
  </si>
  <si>
    <t>Taux d'impôt effectif</t>
  </si>
  <si>
    <t>Résultat net</t>
  </si>
  <si>
    <t>Dividendes</t>
  </si>
  <si>
    <t>Flux de trésorerie sur activités opérationnelles</t>
  </si>
  <si>
    <t>Investissements incorporels et corporels bruts</t>
  </si>
  <si>
    <t>Endettement net (2)</t>
  </si>
  <si>
    <t>Capitaux propres</t>
  </si>
  <si>
    <t>Endettement net (2) / Capitaux propres</t>
  </si>
  <si>
    <t>Endettement net (2) / EBITDA (1)</t>
  </si>
  <si>
    <t>Résultat opérationnel des secteurs / Charge d'intérêt nette (3)</t>
  </si>
  <si>
    <t>Cash flow libre (4)</t>
  </si>
  <si>
    <t>ROE – Rentabilité des capitaux propres (5)</t>
  </si>
  <si>
    <t>ROCE opérationnel (6)</t>
  </si>
  <si>
    <t>Données par action (en euros)</t>
  </si>
  <si>
    <t>Actif net par action (7)</t>
  </si>
  <si>
    <t>Résultat de base par action</t>
  </si>
  <si>
    <t>Résultat dilué par action</t>
  </si>
  <si>
    <t>PER (8)</t>
  </si>
  <si>
    <t>Dividende par action (9)</t>
  </si>
  <si>
    <t xml:space="preserve">Taux de distribution (10) </t>
  </si>
  <si>
    <t>Rendement par action (11)</t>
  </si>
  <si>
    <t>(1) Tel que défini en note 2.6 des Etats financiers consolidés</t>
  </si>
  <si>
    <t>(2) Endettement net: dettes financières - liquidités et équivalents de trésorerie (retraités des variations des actifs de gestion de trésorerie et de garantie d'emprunts) +/- instruments financiers dérivés, tel que calculé en note 9.3 des Etats financiers consolidés</t>
  </si>
  <si>
    <t>(3) Charge d’intérêts nette : charge d’intérêts financiers - produit d’intérêts de la trésorerie.</t>
  </si>
  <si>
    <t>(4) Cash flow libre : flux de trésorerie sur activités opérationnelles - flux de trésorerie sur activités d’investissement (retraités des variations des actifs financiers de gestion</t>
  </si>
  <si>
    <t>de trésorerie et de garantie d’emprunts), tel que calculé au chapitre 1.5.3.</t>
  </si>
  <si>
    <t>(5) ROE : à partir de 2022, le Groupe applique la définition suivante du ROE: résultat net / capitaux propres moyens annuels (moyenne 31.12 N / 31.12 N-1), en lieu et place de résultat net / capitaux propres de l'année N. Les années 2020 et 2021 ont été retraitées à des fins de comparaison.</t>
  </si>
  <si>
    <t>(6) ROCE opérationnel : calculé selon la méthode en vigueur depuis 2021 expliquée au chapitre 1.6. Les ROCE de l'année 2020 a été recalculé selon cette méthode</t>
  </si>
  <si>
    <t>(7) Actif net par action : actif net/nombre d’actions fin de période.</t>
  </si>
  <si>
    <t>(8) PER : cours de l’action fin de période/résultat de base par action.</t>
  </si>
  <si>
    <t>(9) Dividende soumis à l'approbation de l'Assemblée générale des actionnaires du 22 mai 2026</t>
  </si>
  <si>
    <t>(10) Taux de distribution : dividende/résultat net</t>
  </si>
  <si>
    <t>(11) Rendement : dividende/cours de l’action au 31 décembre.</t>
  </si>
  <si>
    <t xml:space="preserve">Marché Tourime camionette Première monte par zone géographique </t>
  </si>
  <si>
    <t>(en millions de pneus)</t>
  </si>
  <si>
    <r>
      <t xml:space="preserve">Europe </t>
    </r>
    <r>
      <rPr>
        <vertAlign val="superscript"/>
        <sz val="10"/>
        <rFont val="Arial"/>
        <family val="2"/>
      </rPr>
      <t>(1)</t>
    </r>
  </si>
  <si>
    <r>
      <t xml:space="preserve">Amérique du Nord </t>
    </r>
    <r>
      <rPr>
        <vertAlign val="superscript"/>
        <sz val="10"/>
        <rFont val="Arial"/>
        <family val="2"/>
      </rPr>
      <t>(2)</t>
    </r>
  </si>
  <si>
    <t>Asie (hors Inde)</t>
  </si>
  <si>
    <t>Amérique du Sud</t>
  </si>
  <si>
    <t>Afrique Inde Moyen-Orient</t>
  </si>
  <si>
    <t>(1) Y compris Russie et Turquie</t>
  </si>
  <si>
    <t>(2) Etats-Unis, Canada et Mexique</t>
  </si>
  <si>
    <t>Estimations Michelin</t>
  </si>
  <si>
    <t xml:space="preserve">Marché Tourime camionette Remplacement par zone géographique </t>
  </si>
  <si>
    <t xml:space="preserve">Marché Transport routier Première monte par zone géographique </t>
  </si>
  <si>
    <t>5,6</t>
  </si>
  <si>
    <t>4,9</t>
  </si>
  <si>
    <t>37,3</t>
  </si>
  <si>
    <t>1,6</t>
  </si>
  <si>
    <t>2,3</t>
  </si>
  <si>
    <t>6,9</t>
  </si>
  <si>
    <t>6,1</t>
  </si>
  <si>
    <t>32,9</t>
  </si>
  <si>
    <t>2,1</t>
  </si>
  <si>
    <t>3,8</t>
  </si>
  <si>
    <t>7,1</t>
  </si>
  <si>
    <t>6,7</t>
  </si>
  <si>
    <t>20,6</t>
  </si>
  <si>
    <t>2,5</t>
  </si>
  <si>
    <t>5,3</t>
  </si>
  <si>
    <t>7,4</t>
  </si>
  <si>
    <t>6,4</t>
  </si>
  <si>
    <t>25,3</t>
  </si>
  <si>
    <t>1,9</t>
  </si>
  <si>
    <t>5,8</t>
  </si>
  <si>
    <t>6,0</t>
  </si>
  <si>
    <t>5,7</t>
  </si>
  <si>
    <t>24,5</t>
  </si>
  <si>
    <t>2,4</t>
  </si>
  <si>
    <t>6,2</t>
  </si>
  <si>
    <t>4,6</t>
  </si>
  <si>
    <t>28,0</t>
  </si>
  <si>
    <t>6,5</t>
  </si>
  <si>
    <t xml:space="preserve">Marché Transport routier Remplacement par zone géographique </t>
  </si>
  <si>
    <t>Europe (1)</t>
  </si>
  <si>
    <t>Amérique du Nord (2)</t>
  </si>
  <si>
    <t>23,7</t>
  </si>
  <si>
    <t>26,2</t>
  </si>
  <si>
    <t>68,4</t>
  </si>
  <si>
    <t>11,8</t>
  </si>
  <si>
    <t>25,6</t>
  </si>
  <si>
    <t>26,6</t>
  </si>
  <si>
    <t>31,8</t>
  </si>
  <si>
    <t>66,3</t>
  </si>
  <si>
    <t>15,3</t>
  </si>
  <si>
    <t>27,6</t>
  </si>
  <si>
    <t>27,5</t>
  </si>
  <si>
    <t>35,7</t>
  </si>
  <si>
    <t>60,8</t>
  </si>
  <si>
    <t>15,5</t>
  </si>
  <si>
    <t>28,7</t>
  </si>
  <si>
    <t>25,7</t>
  </si>
  <si>
    <t>30,8</t>
  </si>
  <si>
    <t>63,2</t>
  </si>
  <si>
    <t>16,5</t>
  </si>
  <si>
    <t>28,9</t>
  </si>
  <si>
    <t>26,0</t>
  </si>
  <si>
    <t>33,0</t>
  </si>
  <si>
    <t>34,6</t>
  </si>
  <si>
    <t>60,9</t>
  </si>
  <si>
    <t>18,5</t>
  </si>
  <si>
    <t>31,0</t>
  </si>
  <si>
    <t>Marché génie civil minier</t>
  </si>
  <si>
    <t>(base 100 en 2019 en nombre de pneus)</t>
  </si>
  <si>
    <t>Marché génie civil construction</t>
  </si>
  <si>
    <t>Marché agricole</t>
  </si>
  <si>
    <t xml:space="preserve">Europe et Amérique du Nord) </t>
  </si>
  <si>
    <t>Effet de la variation des volumes sur les ventes (sur la base de volumes exprimés en tonnes)</t>
  </si>
  <si>
    <t>(volume exprimé en tonnes)</t>
  </si>
  <si>
    <t>(en millions €)</t>
  </si>
  <si>
    <t>Répartition des ventes par secteur opérationnel</t>
  </si>
  <si>
    <t>(en valeur)</t>
  </si>
  <si>
    <t>Automobile **</t>
  </si>
  <si>
    <t>Transport routier **</t>
  </si>
  <si>
    <t>Activités de spécialités **</t>
  </si>
  <si>
    <t>** et distribution associée</t>
  </si>
  <si>
    <t>Répartition des ventes par zone géographique</t>
  </si>
  <si>
    <t>Europe (y.c. Centrale et Orientale)</t>
  </si>
  <si>
    <t>Amérique du Nord (y.c. Mexique)</t>
  </si>
  <si>
    <t>Autres zones</t>
  </si>
  <si>
    <t xml:space="preserve">Répartition des charges par nature </t>
  </si>
  <si>
    <t>(en % des ventes)</t>
  </si>
  <si>
    <t>Chiffre affaires</t>
  </si>
  <si>
    <t xml:space="preserve">Matières premières </t>
  </si>
  <si>
    <t>Frais de personnel</t>
  </si>
  <si>
    <t>Transport de marchandises</t>
  </si>
  <si>
    <t xml:space="preserve">Charges d'amortissements </t>
  </si>
  <si>
    <t>Autres charges*</t>
  </si>
  <si>
    <t>Total des charges des secteurs</t>
  </si>
  <si>
    <t>* dont achats autres que matières premières et transport de marchandises (énergie, autres biens consommables, prestations de services, communication, etc.)</t>
  </si>
  <si>
    <t>(en €)</t>
  </si>
  <si>
    <t xml:space="preserve">Dividende par action * </t>
  </si>
  <si>
    <t>* Sous réserve de l'approbation de l'assemblée générale des actionnaires du 22 mai 2026.</t>
  </si>
  <si>
    <t>Automobile et distribution associée</t>
  </si>
  <si>
    <t>(en millions € et en % des ventes)</t>
  </si>
  <si>
    <t xml:space="preserve">Résultats opérationnel du secteur </t>
  </si>
  <si>
    <t>Marge opérationnelle du secteur</t>
  </si>
  <si>
    <t>Transport routier et distribution associée</t>
  </si>
  <si>
    <t>Activités de spécialités et distribution associée</t>
  </si>
  <si>
    <t>Répartitions du cout des matières premières</t>
  </si>
  <si>
    <t>(en %, en 2025)</t>
  </si>
  <si>
    <t>Caoutchouc Naturel</t>
  </si>
  <si>
    <t>Caoutchouc synthetique</t>
  </si>
  <si>
    <t>Charges renforçantes</t>
  </si>
  <si>
    <t>Produits chimiques</t>
  </si>
  <si>
    <t>Câbles métalliques</t>
  </si>
  <si>
    <t>Textile</t>
  </si>
  <si>
    <t>Coût des matières premières</t>
  </si>
  <si>
    <t>(au 31 décembre)</t>
  </si>
  <si>
    <t>Frais de transport</t>
  </si>
  <si>
    <t>EBITDA des secteurs *</t>
  </si>
  <si>
    <t>* Voir note (1) onglet 'Chiffres clés'</t>
  </si>
  <si>
    <t>Stocks en valeur</t>
  </si>
  <si>
    <t>Créances clients</t>
  </si>
  <si>
    <t>Cash flow libre *</t>
  </si>
  <si>
    <t xml:space="preserve"> * Voir note (5) onglet 'Chiffres clés'</t>
  </si>
  <si>
    <t>Cash flow libre* structurel</t>
  </si>
  <si>
    <t>reporter valeurs à la main car pas dans Chiffres clés</t>
  </si>
  <si>
    <t xml:space="preserve"> * Cash flow libre avant acquisitions, ajusté de l'impact, sur les comptes clients, les comptes fournisseurs et les stocks, des variations de cours de matière premières et des intérêts OCEANE 2017 versés à l'échéance</t>
  </si>
  <si>
    <t>Endettement net * / Capitaux propres</t>
  </si>
  <si>
    <t>* Voir note (3) onglet 'Chiffres clés'</t>
  </si>
  <si>
    <r>
      <t xml:space="preserve">Endettement net </t>
    </r>
    <r>
      <rPr>
        <vertAlign val="superscript"/>
        <sz val="10"/>
        <color theme="0"/>
        <rFont val="Arial"/>
        <family val="2"/>
      </rPr>
      <t>(2)</t>
    </r>
    <r>
      <rPr>
        <sz val="10"/>
        <color theme="0"/>
        <rFont val="Arial"/>
        <family val="2"/>
      </rPr>
      <t xml:space="preserve"> / EBITDA </t>
    </r>
    <r>
      <rPr>
        <vertAlign val="superscript"/>
        <sz val="10"/>
        <color theme="0"/>
        <rFont val="Arial"/>
        <family val="2"/>
      </rPr>
      <t>(1)</t>
    </r>
  </si>
  <si>
    <t>Endettement net * / EBITDA</t>
  </si>
  <si>
    <t>ROCE opérationnel(6)</t>
  </si>
  <si>
    <t>ROCE*</t>
  </si>
  <si>
    <t>(après impôts)</t>
  </si>
  <si>
    <t>* Voir note (7) onglet 'Chiffres clés'</t>
  </si>
  <si>
    <t>Effectifs</t>
  </si>
  <si>
    <t>Europe</t>
  </si>
  <si>
    <t>~ 35 000</t>
  </si>
  <si>
    <t>Asie (yc Inde)</t>
  </si>
  <si>
    <t>TOTAL</t>
  </si>
  <si>
    <t xml:space="preserve">Amériques </t>
  </si>
  <si>
    <t>Nombre de sites (total)</t>
  </si>
  <si>
    <t>~ 20 000</t>
  </si>
  <si>
    <t>~ 25 000</t>
  </si>
  <si>
    <t>~ 80 000</t>
  </si>
  <si>
    <t>Dont sites semi-finis et composants</t>
  </si>
  <si>
    <r>
      <t xml:space="preserve">Activités pneumatiques : 75 </t>
    </r>
    <r>
      <rPr>
        <b/>
        <sz val="12"/>
        <color theme="4"/>
        <rFont val="Calibri"/>
        <family val="2"/>
        <scheme val="minor"/>
      </rPr>
      <t>sites industriels dans 19 pays</t>
    </r>
  </si>
  <si>
    <r>
      <t xml:space="preserve">Polymer Composite Solutions : 48 </t>
    </r>
    <r>
      <rPr>
        <b/>
        <sz val="12"/>
        <color theme="4"/>
        <rFont val="Calibri"/>
        <family val="2"/>
        <scheme val="minor"/>
      </rPr>
      <t>sites industriels</t>
    </r>
  </si>
  <si>
    <t>Groupe Michelin : Plus de 120 sites industriels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</si>
</sst>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00\ _€_-;\-* #,##0.00\ _€_-;_-* &quot;-&quot;??\ _€_-;_-@_-"/>
    <numFmt numFmtId="165" formatCode="\+0.0%;\-0.0%"/>
    <numFmt numFmtId="166" formatCode="#,##0;\(#,##0\)"/>
    <numFmt numFmtId="167" formatCode="0.0%"/>
    <numFmt numFmtId="168" formatCode="0.0"/>
    <numFmt numFmtId="169" formatCode="0.000"/>
    <numFmt numFmtId="171" formatCode="_-* #,##0\ _€_-;\-* #,##0\ _€_-;_-* &quot;-&quot;??\ _€_-;_-@_-"/>
  </numFmts>
  <fonts count="44"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10"/>
      <color theme="0"/>
      <name val="Arial"/>
      <family val="2"/>
    </font>
    <font>
      <sz val="10"/>
      <name val="Arial"/>
      <family val="2"/>
    </font>
    <font>
      <b/>
      <sz val="10"/>
      <name val="Arial"/>
      <family val="2"/>
    </font>
    <font>
      <sz val="10"/>
      <color theme="4"/>
      <name val="Arial"/>
      <family val="2"/>
    </font>
    <font>
      <b/>
      <sz val="10"/>
      <color theme="4"/>
      <name val="Arial"/>
      <family val="2"/>
    </font>
    <font>
      <sz val="18"/>
      <color theme="1"/>
      <name val="Calibri"/>
      <family val="2"/>
      <scheme val="minor"/>
    </font>
    <font>
      <b/>
      <sz val="10"/>
      <color rgb="FF0070C0"/>
      <name val="Arial"/>
      <family val="2"/>
    </font>
    <font>
      <b/>
      <sz val="11"/>
      <color theme="9"/>
      <name val="Calibri"/>
      <family val="2"/>
      <scheme val="minor"/>
    </font>
    <font>
      <i/>
      <sz val="8"/>
      <name val="Arial"/>
      <family val="2"/>
    </font>
    <font>
      <sz val="11"/>
      <name val="Calibri"/>
      <family val="2"/>
      <scheme val="minor"/>
    </font>
    <font>
      <b/>
      <sz val="11"/>
      <color rgb="FFFF0000"/>
      <name val="Calibri"/>
      <family val="2"/>
      <scheme val="minor"/>
    </font>
    <font>
      <b/>
      <sz val="10"/>
      <color theme="9"/>
      <name val="Arial"/>
      <family val="2"/>
    </font>
    <font>
      <sz val="11"/>
      <color theme="1"/>
      <name val="Arial"/>
      <family val="2"/>
    </font>
    <font>
      <i/>
      <sz val="11"/>
      <color theme="0" tint="-0.499984740745262"/>
      <name val="Calibri"/>
      <family val="2"/>
      <scheme val="minor"/>
    </font>
    <font>
      <i/>
      <sz val="10"/>
      <color theme="0" tint="-0.499984740745262"/>
      <name val="Arial"/>
      <family val="2"/>
    </font>
    <font>
      <i/>
      <sz val="10"/>
      <name val="Arial"/>
      <family val="2"/>
    </font>
    <font>
      <i/>
      <sz val="11"/>
      <color theme="1"/>
      <name val="Calibri"/>
      <family val="2"/>
      <scheme val="minor"/>
    </font>
    <font>
      <i/>
      <sz val="10"/>
      <color theme="2" tint="-0.499984740745262"/>
      <name val="Arial"/>
      <family val="2"/>
    </font>
    <font>
      <sz val="8"/>
      <color rgb="FFFF0000"/>
      <name val="Calibri"/>
      <family val="2"/>
      <scheme val="minor"/>
    </font>
    <font>
      <b/>
      <sz val="16"/>
      <color theme="0"/>
      <name val="Arial"/>
      <family val="2"/>
    </font>
    <font>
      <sz val="11"/>
      <color theme="4"/>
      <name val="Calibri"/>
      <family val="2"/>
      <scheme val="minor"/>
    </font>
    <font>
      <i/>
      <sz val="10"/>
      <color theme="1"/>
      <name val="Calibri"/>
      <family val="2"/>
      <scheme val="minor"/>
    </font>
    <font>
      <b/>
      <sz val="16"/>
      <color theme="4"/>
      <name val="Calibri"/>
      <family val="2"/>
      <scheme val="minor"/>
    </font>
    <font>
      <b/>
      <sz val="11"/>
      <name val="Calibri"/>
      <family val="2"/>
      <scheme val="minor"/>
    </font>
    <font>
      <i/>
      <sz val="9"/>
      <color theme="0" tint="-0.499984740745262"/>
      <name val="Arial"/>
      <family val="2"/>
    </font>
    <font>
      <i/>
      <sz val="8"/>
      <color theme="0" tint="-0.499984740745262"/>
      <name val="Arial"/>
      <family val="2"/>
    </font>
    <font>
      <sz val="10"/>
      <color theme="0"/>
      <name val="Arial"/>
      <family val="2"/>
    </font>
    <font>
      <vertAlign val="superscript"/>
      <sz val="10"/>
      <color theme="0"/>
      <name val="Arial"/>
      <family val="2"/>
    </font>
    <font>
      <i/>
      <sz val="10"/>
      <color theme="0"/>
      <name val="Arial"/>
      <family val="2"/>
    </font>
    <font>
      <i/>
      <sz val="9"/>
      <color theme="0" tint="-0.499984740745262"/>
      <name val="Calibri"/>
      <family val="2"/>
      <scheme val="minor"/>
    </font>
    <font>
      <sz val="9"/>
      <color theme="1"/>
      <name val="Calibri"/>
      <family val="2"/>
      <scheme val="minor"/>
    </font>
    <font>
      <b/>
      <sz val="9"/>
      <color theme="0"/>
      <name val="Arial"/>
      <family val="2"/>
    </font>
    <font>
      <b/>
      <sz val="9"/>
      <color theme="9"/>
      <name val="Calibri"/>
      <family val="2"/>
      <scheme val="minor"/>
    </font>
    <font>
      <sz val="11"/>
      <name val="Calibri"/>
      <family val="2"/>
    </font>
    <font>
      <b/>
      <sz val="11"/>
      <name val="Calibri"/>
      <family val="2"/>
    </font>
    <font>
      <b/>
      <sz val="11"/>
      <color theme="3"/>
      <name val="Calibri"/>
      <family val="2"/>
      <scheme val="minor"/>
    </font>
    <font>
      <vertAlign val="superscript"/>
      <sz val="10"/>
      <name val="Arial"/>
      <family val="2"/>
    </font>
    <font>
      <sz val="10"/>
      <color theme="1"/>
      <name val="Calibri"/>
      <family val="2"/>
      <scheme val="minor"/>
    </font>
    <font>
      <b/>
      <sz val="12"/>
      <color theme="4"/>
      <name val="Calibri"/>
      <family val="2"/>
      <scheme val="minor"/>
    </font>
  </fonts>
  <fills count="8">
    <fill>
      <patternFill patternType="none"/>
    </fill>
    <fill>
      <patternFill patternType="gray125"/>
    </fill>
    <fill>
      <patternFill patternType="solid">
        <fgColor theme="8"/>
        <bgColor indexed="64"/>
      </patternFill>
    </fill>
    <fill>
      <patternFill patternType="solid">
        <fgColor theme="0"/>
        <bgColor indexed="64"/>
      </patternFill>
    </fill>
    <fill>
      <patternFill patternType="solid">
        <fgColor theme="0" tint="-0.14999847407452621"/>
        <bgColor indexed="64"/>
      </patternFill>
    </fill>
    <fill>
      <patternFill patternType="solid">
        <fgColor theme="9"/>
        <bgColor indexed="64"/>
      </patternFill>
    </fill>
    <fill>
      <patternFill patternType="solid">
        <fgColor theme="4" tint="0.79998168889431442"/>
        <bgColor indexed="64"/>
      </patternFill>
    </fill>
    <fill>
      <patternFill patternType="solid">
        <fgColor theme="9" tint="0.79998168889431442"/>
        <bgColor indexed="64"/>
      </patternFill>
    </fill>
  </fills>
  <borders count="18">
    <border>
      <left/>
      <right/>
      <top/>
      <bottom/>
      <diagonal/>
    </border>
    <border>
      <left/>
      <right/>
      <top style="medium">
        <color indexed="64"/>
      </top>
      <bottom style="thin">
        <color indexed="64"/>
      </bottom>
      <diagonal/>
    </border>
    <border>
      <left/>
      <right/>
      <top/>
      <bottom style="hair">
        <color indexed="64"/>
      </bottom>
      <diagonal/>
    </border>
    <border>
      <left/>
      <right/>
      <top/>
      <bottom style="thin">
        <color indexed="64"/>
      </bottom>
      <diagonal/>
    </border>
    <border>
      <left/>
      <right/>
      <top style="thin">
        <color indexed="64"/>
      </top>
      <bottom style="thin">
        <color indexed="64"/>
      </bottom>
      <diagonal/>
    </border>
    <border>
      <left/>
      <right/>
      <top style="hair">
        <color indexed="64"/>
      </top>
      <bottom/>
      <diagonal/>
    </border>
    <border>
      <left/>
      <right/>
      <top style="thin">
        <color indexed="64"/>
      </top>
      <bottom/>
      <diagonal/>
    </border>
    <border>
      <left style="medium">
        <color indexed="64"/>
      </left>
      <right style="dashed">
        <color indexed="64"/>
      </right>
      <top style="medium">
        <color indexed="64"/>
      </top>
      <bottom style="dashed">
        <color indexed="64"/>
      </bottom>
      <diagonal/>
    </border>
    <border>
      <left style="dashed">
        <color indexed="64"/>
      </left>
      <right style="dashed">
        <color indexed="64"/>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style="dashed">
        <color indexed="64"/>
      </right>
      <top/>
      <bottom/>
      <diagonal/>
    </border>
    <border>
      <left style="dashed">
        <color indexed="64"/>
      </left>
      <right style="dashed">
        <color indexed="64"/>
      </right>
      <top/>
      <bottom/>
      <diagonal/>
    </border>
    <border>
      <left style="dashed">
        <color indexed="64"/>
      </left>
      <right style="medium">
        <color indexed="64"/>
      </right>
      <top/>
      <bottom/>
      <diagonal/>
    </border>
    <border>
      <left style="medium">
        <color indexed="64"/>
      </left>
      <right style="dashed">
        <color indexed="64"/>
      </right>
      <top/>
      <bottom style="medium">
        <color indexed="64"/>
      </bottom>
      <diagonal/>
    </border>
    <border>
      <left style="dashed">
        <color indexed="64"/>
      </left>
      <right style="dashed">
        <color indexed="64"/>
      </right>
      <top/>
      <bottom style="medium">
        <color indexed="64"/>
      </bottom>
      <diagonal/>
    </border>
    <border>
      <left style="dashed">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6" fillId="0" borderId="0"/>
    <xf numFmtId="164" fontId="1" fillId="0" borderId="0" applyFont="0" applyFill="0" applyBorder="0" applyAlignment="0" applyProtection="0"/>
    <xf numFmtId="9" fontId="6" fillId="0" borderId="0" applyFont="0" applyFill="0" applyBorder="0" applyAlignment="0" applyProtection="0"/>
    <xf numFmtId="0" fontId="38" fillId="0" borderId="0"/>
  </cellStyleXfs>
  <cellXfs count="185">
    <xf numFmtId="0" fontId="0" fillId="0" borderId="0" xfId="0"/>
    <xf numFmtId="0" fontId="5" fillId="2" borderId="1" xfId="0" applyFont="1" applyFill="1" applyBorder="1" applyAlignment="1">
      <alignment vertical="center"/>
    </xf>
    <xf numFmtId="0" fontId="6" fillId="0" borderId="0" xfId="0" applyFont="1" applyAlignment="1">
      <alignment vertical="center"/>
    </xf>
    <xf numFmtId="0" fontId="6" fillId="0" borderId="2" xfId="0" applyFont="1" applyBorder="1" applyAlignment="1">
      <alignment vertical="center"/>
    </xf>
    <xf numFmtId="167" fontId="7" fillId="0" borderId="0" xfId="1" applyNumberFormat="1" applyFont="1" applyFill="1" applyBorder="1" applyAlignment="1">
      <alignment horizontal="right" vertical="center" indent="1"/>
    </xf>
    <xf numFmtId="167" fontId="0" fillId="0" borderId="0" xfId="0" applyNumberFormat="1"/>
    <xf numFmtId="0" fontId="6" fillId="0" borderId="3" xfId="0" applyFont="1" applyBorder="1" applyAlignment="1">
      <alignment vertical="center"/>
    </xf>
    <xf numFmtId="0" fontId="8" fillId="3" borderId="4" xfId="0" applyFont="1" applyFill="1" applyBorder="1" applyAlignment="1">
      <alignment vertical="center"/>
    </xf>
    <xf numFmtId="3" fontId="7" fillId="0" borderId="0" xfId="0" applyNumberFormat="1" applyFont="1" applyAlignment="1">
      <alignment horizontal="right" vertical="center" indent="1"/>
    </xf>
    <xf numFmtId="3" fontId="7" fillId="0" borderId="0" xfId="0" applyNumberFormat="1" applyFont="1" applyAlignment="1">
      <alignment vertical="center"/>
    </xf>
    <xf numFmtId="0" fontId="6" fillId="0" borderId="5" xfId="0" applyFont="1" applyBorder="1" applyAlignment="1">
      <alignment vertical="center"/>
    </xf>
    <xf numFmtId="0" fontId="10" fillId="0" borderId="0" xfId="0" applyFont="1"/>
    <xf numFmtId="0" fontId="11" fillId="0" borderId="0" xfId="0" applyFont="1" applyAlignment="1">
      <alignment vertical="center"/>
    </xf>
    <xf numFmtId="9" fontId="0" fillId="0" borderId="0" xfId="1" applyFont="1"/>
    <xf numFmtId="3" fontId="0" fillId="0" borderId="0" xfId="0" applyNumberFormat="1"/>
    <xf numFmtId="0" fontId="2" fillId="0" borderId="0" xfId="0" applyFont="1"/>
    <xf numFmtId="0" fontId="12" fillId="0" borderId="0" xfId="0" applyFont="1"/>
    <xf numFmtId="0" fontId="13" fillId="0" borderId="0" xfId="0" applyFont="1" applyAlignment="1">
      <alignment vertical="center"/>
    </xf>
    <xf numFmtId="0" fontId="6" fillId="0" borderId="0" xfId="0" applyFont="1"/>
    <xf numFmtId="0" fontId="18" fillId="0" borderId="0" xfId="0" applyFont="1"/>
    <xf numFmtId="0" fontId="19" fillId="0" borderId="0" xfId="0" applyFont="1" applyAlignment="1">
      <alignment vertical="center"/>
    </xf>
    <xf numFmtId="0" fontId="15" fillId="0" borderId="0" xfId="0" applyFont="1"/>
    <xf numFmtId="0" fontId="20" fillId="0" borderId="0" xfId="0" applyFont="1"/>
    <xf numFmtId="0" fontId="21" fillId="0" borderId="0" xfId="0" applyFont="1"/>
    <xf numFmtId="9" fontId="2" fillId="0" borderId="0" xfId="0" applyNumberFormat="1" applyFont="1"/>
    <xf numFmtId="171" fontId="0" fillId="0" borderId="0" xfId="3" applyNumberFormat="1" applyFont="1" applyFill="1"/>
    <xf numFmtId="0" fontId="0" fillId="3" borderId="0" xfId="0" applyFill="1"/>
    <xf numFmtId="0" fontId="22" fillId="0" borderId="0" xfId="0" applyFont="1" applyAlignment="1">
      <alignment vertical="center"/>
    </xf>
    <xf numFmtId="0" fontId="23" fillId="0" borderId="0" xfId="0" applyFont="1" applyAlignment="1">
      <alignment vertical="center"/>
    </xf>
    <xf numFmtId="3" fontId="12" fillId="0" borderId="0" xfId="0" applyNumberFormat="1" applyFont="1"/>
    <xf numFmtId="0" fontId="18" fillId="0" borderId="0" xfId="0" applyFont="1" applyAlignment="1">
      <alignment horizontal="left" wrapText="1"/>
    </xf>
    <xf numFmtId="0" fontId="19" fillId="0" borderId="0" xfId="0" applyFont="1" applyAlignment="1">
      <alignment horizontal="left" vertical="center" wrapText="1"/>
    </xf>
    <xf numFmtId="0" fontId="24" fillId="5" borderId="0" xfId="0" applyFont="1" applyFill="1" applyAlignment="1">
      <alignment vertical="center"/>
    </xf>
    <xf numFmtId="0" fontId="25" fillId="3" borderId="0" xfId="0" applyFont="1" applyFill="1"/>
    <xf numFmtId="0" fontId="3" fillId="3" borderId="0" xfId="0" applyFont="1" applyFill="1" applyAlignment="1">
      <alignment horizontal="center"/>
    </xf>
    <xf numFmtId="0" fontId="0" fillId="3" borderId="0" xfId="0" applyFill="1" applyAlignment="1">
      <alignment horizontal="center"/>
    </xf>
    <xf numFmtId="0" fontId="0" fillId="3" borderId="7" xfId="0" applyFill="1" applyBorder="1"/>
    <xf numFmtId="2" fontId="0" fillId="3" borderId="8" xfId="0" applyNumberFormat="1" applyFill="1" applyBorder="1" applyAlignment="1">
      <alignment horizontal="center" vertical="center" wrapText="1"/>
    </xf>
    <xf numFmtId="2" fontId="0" fillId="3" borderId="9" xfId="0" applyNumberFormat="1" applyFill="1" applyBorder="1" applyAlignment="1">
      <alignment horizontal="center" vertical="center" wrapText="1"/>
    </xf>
    <xf numFmtId="0" fontId="0" fillId="3" borderId="10" xfId="0" applyFill="1" applyBorder="1"/>
    <xf numFmtId="0" fontId="0" fillId="3" borderId="11" xfId="0" applyFill="1" applyBorder="1" applyAlignment="1">
      <alignment horizontal="center"/>
    </xf>
    <xf numFmtId="3" fontId="0" fillId="3" borderId="12" xfId="0" applyNumberFormat="1" applyFill="1" applyBorder="1" applyAlignment="1">
      <alignment horizontal="center"/>
    </xf>
    <xf numFmtId="0" fontId="26" fillId="3" borderId="0" xfId="0" quotePrefix="1" applyFont="1" applyFill="1"/>
    <xf numFmtId="0" fontId="27" fillId="3" borderId="0" xfId="0" applyFont="1" applyFill="1"/>
    <xf numFmtId="9" fontId="0" fillId="0" borderId="16" xfId="1" applyFont="1" applyBorder="1"/>
    <xf numFmtId="9" fontId="0" fillId="0" borderId="16" xfId="1" applyFont="1" applyFill="1" applyBorder="1"/>
    <xf numFmtId="0" fontId="7" fillId="6" borderId="16" xfId="0" applyFont="1" applyFill="1" applyBorder="1"/>
    <xf numFmtId="0" fontId="4" fillId="0" borderId="0" xfId="0" applyFont="1" applyAlignment="1">
      <alignment horizontal="right"/>
    </xf>
    <xf numFmtId="0" fontId="4" fillId="0" borderId="0" xfId="0" applyFont="1"/>
    <xf numFmtId="0" fontId="3" fillId="6" borderId="16" xfId="0" applyFont="1" applyFill="1" applyBorder="1" applyAlignment="1">
      <alignment horizontal="center"/>
    </xf>
    <xf numFmtId="0" fontId="7" fillId="6" borderId="16" xfId="0" applyFont="1" applyFill="1" applyBorder="1" applyAlignment="1">
      <alignment horizontal="center"/>
    </xf>
    <xf numFmtId="0" fontId="0" fillId="6" borderId="16" xfId="0" applyFill="1" applyBorder="1" applyAlignment="1">
      <alignment horizontal="center"/>
    </xf>
    <xf numFmtId="167" fontId="0" fillId="0" borderId="16" xfId="0" applyNumberFormat="1" applyBorder="1"/>
    <xf numFmtId="0" fontId="3" fillId="6" borderId="16" xfId="0" applyFont="1" applyFill="1" applyBorder="1"/>
    <xf numFmtId="0" fontId="3" fillId="6" borderId="17" xfId="0" applyFont="1" applyFill="1" applyBorder="1" applyAlignment="1">
      <alignment horizontal="center"/>
    </xf>
    <xf numFmtId="0" fontId="5" fillId="2" borderId="1" xfId="0" applyFont="1" applyFill="1" applyBorder="1" applyAlignment="1">
      <alignment horizontal="right" vertical="center"/>
    </xf>
    <xf numFmtId="168" fontId="3" fillId="0" borderId="3" xfId="0" applyNumberFormat="1" applyFont="1" applyBorder="1" applyAlignment="1">
      <alignment horizontal="right" vertical="center"/>
    </xf>
    <xf numFmtId="168" fontId="0" fillId="0" borderId="3" xfId="0" applyNumberFormat="1" applyBorder="1" applyAlignment="1">
      <alignment horizontal="right" vertical="center"/>
    </xf>
    <xf numFmtId="0" fontId="5" fillId="2" borderId="1" xfId="0" applyFont="1" applyFill="1" applyBorder="1" applyAlignment="1">
      <alignment horizontal="center" vertical="center"/>
    </xf>
    <xf numFmtId="0" fontId="0" fillId="0" borderId="0" xfId="0" applyAlignment="1">
      <alignment horizontal="center"/>
    </xf>
    <xf numFmtId="1" fontId="0" fillId="0" borderId="0" xfId="0" applyNumberFormat="1" applyAlignment="1">
      <alignment horizontal="center"/>
    </xf>
    <xf numFmtId="168" fontId="0" fillId="0" borderId="0" xfId="0" applyNumberFormat="1" applyAlignment="1">
      <alignment horizontal="center"/>
    </xf>
    <xf numFmtId="168" fontId="12" fillId="0" borderId="0" xfId="0" applyNumberFormat="1" applyFont="1" applyAlignment="1">
      <alignment horizontal="center"/>
    </xf>
    <xf numFmtId="1" fontId="0" fillId="0" borderId="16" xfId="0" applyNumberFormat="1" applyBorder="1" applyAlignment="1">
      <alignment horizontal="center"/>
    </xf>
    <xf numFmtId="3" fontId="0" fillId="0" borderId="0" xfId="1" applyNumberFormat="1" applyFont="1" applyAlignment="1">
      <alignment horizontal="center"/>
    </xf>
    <xf numFmtId="0" fontId="2" fillId="0" borderId="0" xfId="0" quotePrefix="1" applyFont="1" applyAlignment="1">
      <alignment horizontal="center"/>
    </xf>
    <xf numFmtId="9" fontId="0" fillId="0" borderId="0" xfId="1" applyFont="1" applyAlignment="1">
      <alignment horizontal="center"/>
    </xf>
    <xf numFmtId="3" fontId="0" fillId="0" borderId="0" xfId="0" applyNumberFormat="1" applyAlignment="1">
      <alignment horizontal="center"/>
    </xf>
    <xf numFmtId="9" fontId="0" fillId="0" borderId="0" xfId="0" applyNumberFormat="1" applyAlignment="1">
      <alignment horizontal="center"/>
    </xf>
    <xf numFmtId="0" fontId="6" fillId="6" borderId="16" xfId="0" applyFont="1" applyFill="1" applyBorder="1" applyAlignment="1">
      <alignment horizontal="center" vertical="center" wrapText="1"/>
    </xf>
    <xf numFmtId="168" fontId="14" fillId="0" borderId="16" xfId="0" applyNumberFormat="1" applyFont="1" applyBorder="1" applyAlignment="1">
      <alignment horizontal="center"/>
    </xf>
    <xf numFmtId="0" fontId="5" fillId="2" borderId="1" xfId="0" applyFont="1" applyFill="1" applyBorder="1" applyAlignment="1">
      <alignment horizontal="right" vertical="center" wrapText="1"/>
    </xf>
    <xf numFmtId="3" fontId="7" fillId="0" borderId="0" xfId="3" applyNumberFormat="1" applyFont="1" applyFill="1" applyBorder="1" applyAlignment="1">
      <alignment horizontal="right" vertical="center"/>
    </xf>
    <xf numFmtId="3" fontId="6" fillId="0" borderId="0" xfId="3" applyNumberFormat="1" applyFont="1" applyFill="1" applyBorder="1" applyAlignment="1">
      <alignment horizontal="right" vertical="center"/>
    </xf>
    <xf numFmtId="165" fontId="7" fillId="0" borderId="2" xfId="1" applyNumberFormat="1" applyFont="1" applyFill="1" applyBorder="1" applyAlignment="1">
      <alignment horizontal="right" vertical="center"/>
    </xf>
    <xf numFmtId="165" fontId="6" fillId="0" borderId="2" xfId="1" applyNumberFormat="1" applyFont="1" applyFill="1" applyBorder="1" applyAlignment="1">
      <alignment horizontal="right" vertical="center"/>
    </xf>
    <xf numFmtId="166" fontId="7" fillId="0" borderId="0" xfId="3" applyNumberFormat="1" applyFont="1" applyFill="1" applyBorder="1" applyAlignment="1">
      <alignment horizontal="right" vertical="center"/>
    </xf>
    <xf numFmtId="166" fontId="6" fillId="0" borderId="0" xfId="3" applyNumberFormat="1" applyFont="1" applyFill="1" applyBorder="1" applyAlignment="1">
      <alignment horizontal="right" vertical="center"/>
    </xf>
    <xf numFmtId="167" fontId="7" fillId="0" borderId="0" xfId="1" applyNumberFormat="1" applyFont="1" applyFill="1" applyBorder="1" applyAlignment="1">
      <alignment horizontal="right" vertical="center"/>
    </xf>
    <xf numFmtId="167" fontId="6" fillId="0" borderId="0" xfId="1" applyNumberFormat="1" applyFont="1" applyFill="1" applyBorder="1" applyAlignment="1">
      <alignment horizontal="right" vertical="center"/>
    </xf>
    <xf numFmtId="167" fontId="7" fillId="0" borderId="3" xfId="0" applyNumberFormat="1" applyFont="1" applyBorder="1" applyAlignment="1">
      <alignment horizontal="right" vertical="center"/>
    </xf>
    <xf numFmtId="167" fontId="6" fillId="0" borderId="3" xfId="0" applyNumberFormat="1" applyFont="1" applyBorder="1" applyAlignment="1">
      <alignment horizontal="right" vertical="center"/>
    </xf>
    <xf numFmtId="167" fontId="7" fillId="0" borderId="2" xfId="1" applyNumberFormat="1" applyFont="1" applyFill="1" applyBorder="1" applyAlignment="1">
      <alignment horizontal="right" vertical="center"/>
    </xf>
    <xf numFmtId="167" fontId="6" fillId="0" borderId="2" xfId="1" applyNumberFormat="1" applyFont="1" applyFill="1" applyBorder="1" applyAlignment="1">
      <alignment horizontal="right" vertical="center"/>
    </xf>
    <xf numFmtId="166" fontId="7" fillId="0" borderId="0" xfId="0" applyNumberFormat="1" applyFont="1" applyAlignment="1">
      <alignment horizontal="right" vertical="center"/>
    </xf>
    <xf numFmtId="166" fontId="6" fillId="0" borderId="0" xfId="0" applyNumberFormat="1" applyFont="1" applyAlignment="1">
      <alignment horizontal="right" vertical="center"/>
    </xf>
    <xf numFmtId="3" fontId="7" fillId="0" borderId="3" xfId="0" applyNumberFormat="1" applyFont="1" applyBorder="1" applyAlignment="1">
      <alignment horizontal="right" vertical="center"/>
    </xf>
    <xf numFmtId="3" fontId="6" fillId="0" borderId="3" xfId="0" applyNumberFormat="1" applyFont="1" applyBorder="1" applyAlignment="1">
      <alignment horizontal="right" vertical="center"/>
    </xf>
    <xf numFmtId="167" fontId="6" fillId="0" borderId="3" xfId="1" applyNumberFormat="1" applyFont="1" applyFill="1" applyBorder="1" applyAlignment="1">
      <alignment horizontal="right" vertical="center"/>
    </xf>
    <xf numFmtId="2" fontId="7" fillId="0" borderId="0" xfId="1" applyNumberFormat="1" applyFont="1" applyFill="1" applyBorder="1" applyAlignment="1">
      <alignment horizontal="right" vertical="center"/>
    </xf>
    <xf numFmtId="2" fontId="6" fillId="0" borderId="0" xfId="1" applyNumberFormat="1" applyFont="1" applyFill="1" applyBorder="1" applyAlignment="1">
      <alignment horizontal="right" vertical="center"/>
    </xf>
    <xf numFmtId="168" fontId="7" fillId="0" borderId="3" xfId="1" applyNumberFormat="1" applyFont="1" applyFill="1" applyBorder="1" applyAlignment="1">
      <alignment horizontal="right" vertical="center"/>
    </xf>
    <xf numFmtId="168" fontId="6" fillId="0" borderId="3" xfId="1" applyNumberFormat="1" applyFont="1" applyFill="1" applyBorder="1" applyAlignment="1">
      <alignment horizontal="right" vertical="center"/>
    </xf>
    <xf numFmtId="167" fontId="7" fillId="0" borderId="0" xfId="1" applyNumberFormat="1" applyFont="1" applyFill="1" applyAlignment="1">
      <alignment horizontal="right" vertical="center"/>
    </xf>
    <xf numFmtId="167" fontId="6" fillId="0" borderId="0" xfId="1" applyNumberFormat="1" applyFont="1" applyFill="1" applyAlignment="1">
      <alignment horizontal="right" vertical="center"/>
    </xf>
    <xf numFmtId="168" fontId="6" fillId="0" borderId="0" xfId="0" applyNumberFormat="1" applyFont="1" applyAlignment="1">
      <alignment horizontal="right" vertical="center"/>
    </xf>
    <xf numFmtId="168" fontId="7" fillId="0" borderId="0" xfId="0" applyNumberFormat="1" applyFont="1" applyAlignment="1">
      <alignment horizontal="right" vertical="center"/>
    </xf>
    <xf numFmtId="2" fontId="7" fillId="0" borderId="0" xfId="0" applyNumberFormat="1" applyFont="1" applyAlignment="1">
      <alignment horizontal="right" vertical="center"/>
    </xf>
    <xf numFmtId="2" fontId="6" fillId="0" borderId="0" xfId="0" applyNumberFormat="1" applyFont="1" applyAlignment="1">
      <alignment horizontal="right" vertical="center"/>
    </xf>
    <xf numFmtId="168" fontId="6" fillId="0" borderId="3" xfId="0" applyNumberFormat="1" applyFont="1" applyBorder="1" applyAlignment="1">
      <alignment horizontal="right" vertical="center"/>
    </xf>
    <xf numFmtId="169" fontId="6" fillId="0" borderId="0" xfId="0" applyNumberFormat="1" applyFont="1" applyAlignment="1">
      <alignment horizontal="right" vertical="center"/>
    </xf>
    <xf numFmtId="1" fontId="0" fillId="0" borderId="16" xfId="0" applyNumberFormat="1" applyBorder="1"/>
    <xf numFmtId="0" fontId="6" fillId="0" borderId="0" xfId="0" applyFont="1" applyAlignment="1">
      <alignment horizontal="center" vertical="center"/>
    </xf>
    <xf numFmtId="0" fontId="6" fillId="6" borderId="16" xfId="0" applyFont="1" applyFill="1" applyBorder="1" applyAlignment="1">
      <alignment horizontal="center" vertical="center"/>
    </xf>
    <xf numFmtId="0" fontId="7" fillId="6" borderId="16" xfId="0" applyFont="1" applyFill="1" applyBorder="1" applyAlignment="1">
      <alignment horizontal="center" vertical="center"/>
    </xf>
    <xf numFmtId="0" fontId="7" fillId="6" borderId="16" xfId="0" applyFont="1" applyFill="1" applyBorder="1" applyAlignment="1">
      <alignment horizontal="center" vertical="center" wrapText="1"/>
    </xf>
    <xf numFmtId="9" fontId="17" fillId="0" borderId="16" xfId="0" applyNumberFormat="1" applyFont="1" applyBorder="1" applyAlignment="1">
      <alignment horizontal="center" vertical="center"/>
    </xf>
    <xf numFmtId="0" fontId="30" fillId="0" borderId="0" xfId="0" applyFont="1" applyAlignment="1">
      <alignment vertical="center"/>
    </xf>
    <xf numFmtId="0" fontId="3" fillId="6" borderId="16" xfId="0" applyFont="1" applyFill="1" applyBorder="1" applyAlignment="1">
      <alignment horizontal="center" wrapText="1"/>
    </xf>
    <xf numFmtId="1" fontId="14" fillId="0" borderId="16" xfId="0" applyNumberFormat="1" applyFont="1" applyBorder="1"/>
    <xf numFmtId="0" fontId="31" fillId="0" borderId="0" xfId="0" applyFont="1" applyAlignment="1">
      <alignment vertical="center"/>
    </xf>
    <xf numFmtId="0" fontId="33" fillId="0" borderId="0" xfId="0" applyFont="1" applyAlignment="1">
      <alignment horizontal="left" vertical="center" wrapText="1"/>
    </xf>
    <xf numFmtId="0" fontId="29" fillId="0" borderId="0" xfId="0" applyFont="1" applyAlignment="1">
      <alignment horizontal="left" vertical="center"/>
    </xf>
    <xf numFmtId="0" fontId="35" fillId="0" borderId="0" xfId="0" applyFont="1"/>
    <xf numFmtId="0" fontId="36" fillId="2" borderId="1" xfId="0" applyFont="1" applyFill="1" applyBorder="1" applyAlignment="1">
      <alignment vertical="center"/>
    </xf>
    <xf numFmtId="0" fontId="37" fillId="4" borderId="0" xfId="0" applyFont="1" applyFill="1"/>
    <xf numFmtId="0" fontId="34" fillId="0" borderId="0" xfId="0" applyFont="1" applyAlignment="1">
      <alignment horizontal="left"/>
    </xf>
    <xf numFmtId="0" fontId="34" fillId="0" borderId="0" xfId="0" applyFont="1" applyAlignment="1">
      <alignment horizontal="left" wrapText="1"/>
    </xf>
    <xf numFmtId="1" fontId="14" fillId="0" borderId="16" xfId="0" applyNumberFormat="1" applyFont="1" applyBorder="1" applyAlignment="1">
      <alignment horizontal="center"/>
    </xf>
    <xf numFmtId="0" fontId="0" fillId="0" borderId="16" xfId="0" applyBorder="1" applyAlignment="1">
      <alignment horizontal="center"/>
    </xf>
    <xf numFmtId="1" fontId="28" fillId="0" borderId="0" xfId="0" applyNumberFormat="1" applyFont="1" applyAlignment="1">
      <alignment horizontal="center"/>
    </xf>
    <xf numFmtId="1" fontId="3" fillId="0" borderId="0" xfId="0" applyNumberFormat="1" applyFont="1" applyAlignment="1">
      <alignment horizontal="center"/>
    </xf>
    <xf numFmtId="1" fontId="12" fillId="0" borderId="0" xfId="0" applyNumberFormat="1" applyFont="1" applyAlignment="1">
      <alignment horizontal="center"/>
    </xf>
    <xf numFmtId="1" fontId="12" fillId="7" borderId="16" xfId="0" applyNumberFormat="1" applyFont="1" applyFill="1" applyBorder="1" applyAlignment="1">
      <alignment horizontal="center"/>
    </xf>
    <xf numFmtId="168" fontId="0" fillId="0" borderId="16" xfId="0" applyNumberFormat="1" applyBorder="1" applyAlignment="1">
      <alignment horizontal="center"/>
    </xf>
    <xf numFmtId="168" fontId="12" fillId="7" borderId="16" xfId="0" applyNumberFormat="1" applyFont="1" applyFill="1" applyBorder="1" applyAlignment="1">
      <alignment horizontal="center"/>
    </xf>
    <xf numFmtId="0" fontId="3" fillId="7" borderId="16" xfId="0" applyFont="1" applyFill="1" applyBorder="1" applyAlignment="1">
      <alignment horizontal="center"/>
    </xf>
    <xf numFmtId="0" fontId="28" fillId="7" borderId="16" xfId="0" applyFont="1" applyFill="1" applyBorder="1" applyAlignment="1">
      <alignment horizontal="center"/>
    </xf>
    <xf numFmtId="1" fontId="0" fillId="0" borderId="0" xfId="0" applyNumberFormat="1"/>
    <xf numFmtId="9" fontId="17" fillId="0" borderId="16" xfId="0" applyNumberFormat="1" applyFont="1" applyBorder="1" applyAlignment="1">
      <alignment horizontal="center"/>
    </xf>
    <xf numFmtId="9" fontId="0" fillId="0" borderId="16" xfId="1" applyFont="1" applyFill="1" applyBorder="1" applyAlignment="1">
      <alignment horizontal="center"/>
    </xf>
    <xf numFmtId="9" fontId="3" fillId="7" borderId="16" xfId="1" applyFont="1" applyFill="1" applyBorder="1" applyAlignment="1">
      <alignment horizontal="center"/>
    </xf>
    <xf numFmtId="1" fontId="12" fillId="7" borderId="16" xfId="0" applyNumberFormat="1" applyFont="1" applyFill="1" applyBorder="1"/>
    <xf numFmtId="0" fontId="28" fillId="6" borderId="16" xfId="0" applyFont="1" applyFill="1" applyBorder="1"/>
    <xf numFmtId="0" fontId="28" fillId="6" borderId="16" xfId="0" applyFont="1" applyFill="1" applyBorder="1" applyAlignment="1">
      <alignment horizontal="center"/>
    </xf>
    <xf numFmtId="0" fontId="0" fillId="6" borderId="16" xfId="0" applyFill="1" applyBorder="1" applyAlignment="1">
      <alignment horizontal="center" vertical="center" wrapText="1"/>
    </xf>
    <xf numFmtId="167" fontId="12" fillId="7" borderId="16" xfId="0" applyNumberFormat="1" applyFont="1" applyFill="1" applyBorder="1"/>
    <xf numFmtId="9" fontId="12" fillId="7" borderId="16" xfId="1" applyFont="1" applyFill="1" applyBorder="1"/>
    <xf numFmtId="1" fontId="7" fillId="0" borderId="0" xfId="3" applyNumberFormat="1" applyFont="1" applyFill="1" applyBorder="1" applyAlignment="1">
      <alignment horizontal="right" vertical="center"/>
    </xf>
    <xf numFmtId="1" fontId="6" fillId="0" borderId="0" xfId="3" applyNumberFormat="1" applyFont="1" applyFill="1" applyBorder="1" applyAlignment="1">
      <alignment horizontal="right" vertical="center"/>
    </xf>
    <xf numFmtId="1" fontId="7" fillId="0" borderId="2" xfId="3" applyNumberFormat="1" applyFont="1" applyFill="1" applyBorder="1" applyAlignment="1">
      <alignment horizontal="right" vertical="center"/>
    </xf>
    <xf numFmtId="1" fontId="6" fillId="0" borderId="2" xfId="3" applyNumberFormat="1" applyFont="1" applyFill="1" applyBorder="1" applyAlignment="1">
      <alignment horizontal="right" vertical="center"/>
    </xf>
    <xf numFmtId="1" fontId="9" fillId="0" borderId="4" xfId="3" applyNumberFormat="1" applyFont="1" applyFill="1" applyBorder="1" applyAlignment="1">
      <alignment horizontal="right" vertical="center"/>
    </xf>
    <xf numFmtId="1" fontId="8" fillId="0" borderId="4" xfId="3" applyNumberFormat="1" applyFont="1" applyFill="1" applyBorder="1" applyAlignment="1">
      <alignment horizontal="right" vertical="center"/>
    </xf>
    <xf numFmtId="1" fontId="7" fillId="0" borderId="0" xfId="0" applyNumberFormat="1" applyFont="1" applyAlignment="1">
      <alignment horizontal="right" vertical="center"/>
    </xf>
    <xf numFmtId="1" fontId="6" fillId="0" borderId="0" xfId="0" applyNumberFormat="1" applyFont="1" applyAlignment="1">
      <alignment horizontal="right" vertical="center"/>
    </xf>
    <xf numFmtId="1" fontId="7" fillId="0" borderId="5" xfId="0" applyNumberFormat="1" applyFont="1" applyBorder="1" applyAlignment="1">
      <alignment horizontal="right" vertical="center"/>
    </xf>
    <xf numFmtId="1" fontId="6" fillId="0" borderId="5" xfId="0" applyNumberFormat="1" applyFont="1" applyBorder="1" applyAlignment="1">
      <alignment horizontal="right" vertical="center"/>
    </xf>
    <xf numFmtId="1" fontId="7" fillId="0" borderId="6" xfId="0" applyNumberFormat="1" applyFont="1" applyBorder="1" applyAlignment="1">
      <alignment horizontal="right" vertical="center"/>
    </xf>
    <xf numFmtId="1" fontId="6" fillId="0" borderId="6" xfId="0" applyNumberFormat="1" applyFont="1" applyBorder="1" applyAlignment="1">
      <alignment horizontal="right" vertical="center"/>
    </xf>
    <xf numFmtId="165" fontId="6" fillId="0" borderId="16" xfId="1" applyNumberFormat="1" applyFont="1" applyBorder="1" applyAlignment="1">
      <alignment horizontal="center"/>
    </xf>
    <xf numFmtId="165" fontId="0" fillId="0" borderId="16" xfId="0" applyNumberFormat="1" applyBorder="1" applyAlignment="1">
      <alignment horizontal="center"/>
    </xf>
    <xf numFmtId="165" fontId="12" fillId="7" borderId="16" xfId="0" applyNumberFormat="1" applyFont="1" applyFill="1" applyBorder="1" applyAlignment="1">
      <alignment horizontal="center"/>
    </xf>
    <xf numFmtId="1" fontId="6" fillId="0" borderId="16" xfId="3" applyNumberFormat="1" applyFont="1" applyBorder="1" applyAlignment="1">
      <alignment horizontal="center"/>
    </xf>
    <xf numFmtId="1" fontId="16" fillId="7" borderId="16" xfId="3" applyNumberFormat="1" applyFont="1" applyFill="1" applyBorder="1" applyAlignment="1">
      <alignment horizontal="center"/>
    </xf>
    <xf numFmtId="0" fontId="18" fillId="0" borderId="0" xfId="0" applyFont="1" applyAlignment="1">
      <alignment horizontal="center"/>
    </xf>
    <xf numFmtId="0" fontId="19" fillId="0" borderId="0" xfId="0" applyFont="1" applyAlignment="1">
      <alignment horizontal="center" vertical="center"/>
    </xf>
    <xf numFmtId="0" fontId="21" fillId="0" borderId="0" xfId="0" applyFont="1" applyAlignment="1">
      <alignment horizontal="center"/>
    </xf>
    <xf numFmtId="167" fontId="0" fillId="0" borderId="0" xfId="0" applyNumberFormat="1" applyAlignment="1">
      <alignment horizontal="center"/>
    </xf>
    <xf numFmtId="167" fontId="0" fillId="0" borderId="16" xfId="0" applyNumberFormat="1" applyBorder="1" applyAlignment="1">
      <alignment horizontal="center"/>
    </xf>
    <xf numFmtId="167" fontId="0" fillId="0" borderId="16" xfId="1" applyNumberFormat="1" applyFont="1" applyBorder="1" applyAlignment="1">
      <alignment horizontal="center"/>
    </xf>
    <xf numFmtId="2" fontId="0" fillId="0" borderId="16" xfId="0" applyNumberFormat="1" applyBorder="1" applyAlignment="1">
      <alignment horizontal="center"/>
    </xf>
    <xf numFmtId="167" fontId="12" fillId="7" borderId="16" xfId="1" applyNumberFormat="1" applyFont="1" applyFill="1" applyBorder="1" applyAlignment="1">
      <alignment horizontal="center"/>
    </xf>
    <xf numFmtId="3" fontId="0" fillId="0" borderId="16" xfId="0" applyNumberFormat="1" applyBorder="1" applyAlignment="1">
      <alignment horizontal="center"/>
    </xf>
    <xf numFmtId="0" fontId="19" fillId="0" borderId="0" xfId="0" applyFont="1" applyAlignment="1">
      <alignment horizontal="center" vertical="center" wrapText="1"/>
    </xf>
    <xf numFmtId="9" fontId="6" fillId="0" borderId="0" xfId="4" applyFont="1" applyFill="1" applyAlignment="1">
      <alignment horizontal="center"/>
    </xf>
    <xf numFmtId="0" fontId="23" fillId="0" borderId="0" xfId="0" applyFont="1" applyAlignment="1">
      <alignment horizontal="center" vertical="center"/>
    </xf>
    <xf numFmtId="3" fontId="12" fillId="7" borderId="16" xfId="0" applyNumberFormat="1" applyFont="1" applyFill="1" applyBorder="1" applyAlignment="1">
      <alignment horizontal="center"/>
    </xf>
    <xf numFmtId="1" fontId="3" fillId="7" borderId="16" xfId="0" applyNumberFormat="1" applyFont="1" applyFill="1" applyBorder="1" applyAlignment="1">
      <alignment horizontal="center"/>
    </xf>
    <xf numFmtId="167" fontId="28" fillId="7" borderId="16" xfId="0" applyNumberFormat="1" applyFont="1" applyFill="1" applyBorder="1" applyAlignment="1">
      <alignment horizontal="center"/>
    </xf>
    <xf numFmtId="1" fontId="28" fillId="7" borderId="16" xfId="0" applyNumberFormat="1" applyFont="1" applyFill="1" applyBorder="1" applyAlignment="1">
      <alignment horizontal="center"/>
    </xf>
    <xf numFmtId="4" fontId="28" fillId="7" borderId="16" xfId="0" applyNumberFormat="1" applyFont="1" applyFill="1" applyBorder="1" applyAlignment="1">
      <alignment horizontal="center"/>
    </xf>
    <xf numFmtId="0" fontId="39" fillId="0" borderId="0" xfId="0" applyFont="1"/>
    <xf numFmtId="0" fontId="42" fillId="0" borderId="0" xfId="0" applyFont="1"/>
    <xf numFmtId="9" fontId="3" fillId="7" borderId="16" xfId="1" applyFont="1" applyFill="1" applyBorder="1" applyAlignment="1">
      <alignment horizontal="center" vertical="center"/>
    </xf>
    <xf numFmtId="0" fontId="3" fillId="6" borderId="16" xfId="0" applyFont="1" applyFill="1" applyBorder="1" applyAlignment="1">
      <alignment vertical="center" wrapText="1"/>
    </xf>
    <xf numFmtId="167" fontId="3" fillId="0" borderId="16" xfId="0" applyNumberFormat="1" applyFont="1" applyBorder="1" applyAlignment="1">
      <alignment horizontal="center" vertical="center"/>
    </xf>
    <xf numFmtId="0" fontId="0" fillId="6" borderId="16" xfId="0" applyFill="1" applyBorder="1" applyAlignment="1">
      <alignment vertical="center" wrapText="1"/>
    </xf>
    <xf numFmtId="167" fontId="0" fillId="0" borderId="16" xfId="0" applyNumberFormat="1" applyBorder="1" applyAlignment="1">
      <alignment horizontal="center" vertical="center"/>
    </xf>
    <xf numFmtId="3" fontId="0" fillId="0" borderId="16" xfId="0" applyNumberFormat="1" applyBorder="1"/>
    <xf numFmtId="0" fontId="40" fillId="4" borderId="14" xfId="0" applyFont="1" applyFill="1" applyBorder="1" applyAlignment="1">
      <alignment horizontal="center"/>
    </xf>
    <xf numFmtId="3" fontId="40" fillId="4" borderId="15" xfId="0" applyNumberFormat="1" applyFont="1" applyFill="1" applyBorder="1" applyAlignment="1">
      <alignment horizontal="center"/>
    </xf>
    <xf numFmtId="0" fontId="40" fillId="3" borderId="13" xfId="0" applyFont="1" applyFill="1" applyBorder="1"/>
    <xf numFmtId="0" fontId="5" fillId="2" borderId="6" xfId="0" applyFont="1" applyFill="1" applyBorder="1" applyAlignment="1">
      <alignment horizontal="center" vertical="center"/>
    </xf>
    <xf numFmtId="0" fontId="5" fillId="2" borderId="0" xfId="0" applyFont="1" applyFill="1" applyAlignment="1">
      <alignment horizontal="left" vertical="center"/>
    </xf>
  </cellXfs>
  <cellStyles count="6">
    <cellStyle name="Milliers 3" xfId="3" xr:uid="{F588991B-AEA3-4455-9C79-85441DC977AA}"/>
    <cellStyle name="Normal" xfId="0" builtinId="0"/>
    <cellStyle name="Normal 2" xfId="2" xr:uid="{E148395F-BC8C-48C2-A717-6543C44B299A}"/>
    <cellStyle name="Normal 3" xfId="5" xr:uid="{0597E104-776C-4CD1-9896-F1893DAAD9FD}"/>
    <cellStyle name="Pourcentage" xfId="1" builtinId="5"/>
    <cellStyle name="Pourcentage 4" xfId="4" xr:uid="{F566E2C0-B2DD-4D93-8BDA-A25298B3488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7.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4.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7.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_rels/chart19.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_rels/chart20.xml.rels><?xml version="1.0" encoding="UTF-8" standalone="yes"?>
<Relationships xmlns="http://schemas.openxmlformats.org/package/2006/relationships"><Relationship Id="rId1" Type="http://schemas.openxmlformats.org/officeDocument/2006/relationships/chartUserShapes" Target="../drawings/drawing21.xml"/></Relationships>
</file>

<file path=xl/charts/_rels/chart21.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_rels/chart22.xml.rels><?xml version="1.0" encoding="UTF-8" standalone="yes"?>
<Relationships xmlns="http://schemas.openxmlformats.org/package/2006/relationships"><Relationship Id="rId1" Type="http://schemas.openxmlformats.org/officeDocument/2006/relationships/chartUserShapes" Target="../drawings/drawing24.xml"/></Relationships>
</file>

<file path=xl/charts/_rels/chart23.xml.rels><?xml version="1.0" encoding="UTF-8" standalone="yes"?>
<Relationships xmlns="http://schemas.openxmlformats.org/package/2006/relationships"><Relationship Id="rId1" Type="http://schemas.openxmlformats.org/officeDocument/2006/relationships/chartUserShapes" Target="../drawings/drawing25.xml"/></Relationships>
</file>

<file path=xl/charts/_rels/chart24.xml.rels><?xml version="1.0" encoding="UTF-8" standalone="yes"?>
<Relationships xmlns="http://schemas.openxmlformats.org/package/2006/relationships"><Relationship Id="rId1" Type="http://schemas.openxmlformats.org/officeDocument/2006/relationships/chartUserShapes" Target="../drawings/drawing26.xml"/></Relationships>
</file>

<file path=xl/charts/_rels/chart25.xml.rels><?xml version="1.0" encoding="UTF-8" standalone="yes"?>
<Relationships xmlns="http://schemas.openxmlformats.org/package/2006/relationships"><Relationship Id="rId1" Type="http://schemas.openxmlformats.org/officeDocument/2006/relationships/chartUserShapes" Target="../drawings/drawing27.xml"/></Relationships>
</file>

<file path=xl/charts/_rels/chart26.xml.rels><?xml version="1.0" encoding="UTF-8" standalone="yes"?>
<Relationships xmlns="http://schemas.openxmlformats.org/package/2006/relationships"><Relationship Id="rId1" Type="http://schemas.openxmlformats.org/officeDocument/2006/relationships/chartUserShapes" Target="../drawings/drawing28.xml"/></Relationships>
</file>

<file path=xl/charts/_rels/chart27.xml.rels><?xml version="1.0" encoding="UTF-8" standalone="yes"?>
<Relationships xmlns="http://schemas.openxmlformats.org/package/2006/relationships"><Relationship Id="rId1" Type="http://schemas.openxmlformats.org/officeDocument/2006/relationships/chartUserShapes" Target="../drawings/drawing29.xml"/></Relationships>
</file>

<file path=xl/charts/_rels/chart28.xml.rels><?xml version="1.0" encoding="UTF-8" standalone="yes"?>
<Relationships xmlns="http://schemas.openxmlformats.org/package/2006/relationships"><Relationship Id="rId1" Type="http://schemas.openxmlformats.org/officeDocument/2006/relationships/chartUserShapes" Target="../drawings/drawing30.xml"/></Relationships>
</file>

<file path=xl/charts/_rels/chart29.xml.rels><?xml version="1.0" encoding="UTF-8" standalone="yes"?>
<Relationships xmlns="http://schemas.openxmlformats.org/package/2006/relationships"><Relationship Id="rId1" Type="http://schemas.openxmlformats.org/officeDocument/2006/relationships/chartUserShapes" Target="../drawings/drawing31.xml"/></Relationships>
</file>

<file path=xl/charts/_rels/chart30.xml.rels><?xml version="1.0" encoding="UTF-8" standalone="yes"?>
<Relationships xmlns="http://schemas.openxmlformats.org/package/2006/relationships"><Relationship Id="rId1" Type="http://schemas.openxmlformats.org/officeDocument/2006/relationships/chartUserShapes" Target="../drawings/drawing32.xml"/></Relationships>
</file>

<file path=xl/charts/_rels/chart31.xml.rels><?xml version="1.0" encoding="UTF-8" standalone="yes"?>
<Relationships xmlns="http://schemas.openxmlformats.org/package/2006/relationships"><Relationship Id="rId1" Type="http://schemas.openxmlformats.org/officeDocument/2006/relationships/chartUserShapes" Target="../drawings/drawing3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0"/>
          <c:order val="1"/>
          <c:spPr>
            <a:solidFill>
              <a:schemeClr val="accent1"/>
            </a:solidFill>
          </c:spPr>
          <c:invertIfNegative val="0"/>
          <c:dPt>
            <c:idx val="3"/>
            <c:invertIfNegative val="0"/>
            <c:bubble3D val="0"/>
            <c:extLst>
              <c:ext xmlns:c16="http://schemas.microsoft.com/office/drawing/2014/chart" uri="{C3380CC4-5D6E-409C-BE32-E72D297353CC}">
                <c16:uniqueId val="{00000001-11D5-42C8-87D2-8BC93FEF3010}"/>
              </c:ext>
            </c:extLst>
          </c:dPt>
          <c:dPt>
            <c:idx val="5"/>
            <c:invertIfNegative val="0"/>
            <c:bubble3D val="0"/>
            <c:spPr>
              <a:solidFill>
                <a:schemeClr val="accent6"/>
              </a:solidFill>
            </c:spPr>
            <c:extLst>
              <c:ext xmlns:c16="http://schemas.microsoft.com/office/drawing/2014/chart" uri="{C3380CC4-5D6E-409C-BE32-E72D297353CC}">
                <c16:uniqueId val="{00000003-ACA7-44CA-92B3-76E4DF7FCB29}"/>
              </c:ext>
            </c:extLst>
          </c:dPt>
          <c:dLbls>
            <c:spPr>
              <a:noFill/>
              <a:ln>
                <a:noFill/>
              </a:ln>
              <a:effectLst/>
            </c:spPr>
            <c:txPr>
              <a:bodyPr wrap="square" lIns="38100" tIns="19050" rIns="38100" bIns="19050" anchor="ctr">
                <a:spAutoFit/>
              </a:bodyPr>
              <a:lstStyle/>
              <a:p>
                <a:pPr>
                  <a:defRPr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Marchés!$A$62:$A$68</c:f>
              <c:numCache>
                <c:formatCode>General</c:formatCode>
                <c:ptCount val="7"/>
                <c:pt idx="0">
                  <c:v>2019</c:v>
                </c:pt>
                <c:pt idx="1">
                  <c:v>2020</c:v>
                </c:pt>
                <c:pt idx="2">
                  <c:v>2021</c:v>
                </c:pt>
                <c:pt idx="3">
                  <c:v>2022</c:v>
                </c:pt>
                <c:pt idx="4">
                  <c:v>2023</c:v>
                </c:pt>
                <c:pt idx="5">
                  <c:v>2024</c:v>
                </c:pt>
                <c:pt idx="6">
                  <c:v>2025</c:v>
                </c:pt>
              </c:numCache>
            </c:numRef>
          </c:cat>
          <c:val>
            <c:numRef>
              <c:f>Marchés!$B$62:$B$68</c:f>
              <c:numCache>
                <c:formatCode>0</c:formatCode>
                <c:ptCount val="7"/>
                <c:pt idx="0">
                  <c:v>100</c:v>
                </c:pt>
                <c:pt idx="1">
                  <c:v>84</c:v>
                </c:pt>
                <c:pt idx="2">
                  <c:v>91.026599999999988</c:v>
                </c:pt>
                <c:pt idx="3">
                  <c:v>96.488195999999746</c:v>
                </c:pt>
                <c:pt idx="4">
                  <c:v>97.818897637795274</c:v>
                </c:pt>
                <c:pt idx="5">
                  <c:v>95.862519685039373</c:v>
                </c:pt>
                <c:pt idx="6">
                  <c:v>98.738395275590563</c:v>
                </c:pt>
              </c:numCache>
            </c:numRef>
          </c:val>
          <c:extLst>
            <c:ext xmlns:c16="http://schemas.microsoft.com/office/drawing/2014/chart" uri="{C3380CC4-5D6E-409C-BE32-E72D297353CC}">
              <c16:uniqueId val="{00000002-ACA7-44CA-92B3-76E4DF7FCB29}"/>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Marchés!$A$62:$A$68</c15:sqref>
                        </c15:formulaRef>
                      </c:ext>
                    </c:extLst>
                    <c:numCache>
                      <c:formatCode>General</c:formatCode>
                      <c:ptCount val="7"/>
                      <c:pt idx="0">
                        <c:v>2019</c:v>
                      </c:pt>
                      <c:pt idx="1">
                        <c:v>2020</c:v>
                      </c:pt>
                      <c:pt idx="2">
                        <c:v>2021</c:v>
                      </c:pt>
                      <c:pt idx="3">
                        <c:v>2022</c:v>
                      </c:pt>
                      <c:pt idx="4">
                        <c:v>2023</c:v>
                      </c:pt>
                      <c:pt idx="5">
                        <c:v>2024</c:v>
                      </c:pt>
                      <c:pt idx="6">
                        <c:v>2025</c:v>
                      </c:pt>
                    </c:numCache>
                  </c:numRef>
                </c:cat>
                <c:val>
                  <c:numRef>
                    <c:extLst>
                      <c:ext uri="{02D57815-91ED-43cb-92C2-25804820EDAC}">
                        <c15:formulaRef>
                          <c15:sqref>Marchés!$A$62:$A$68</c15:sqref>
                        </c15:formulaRef>
                      </c:ext>
                    </c:extLst>
                    <c:numCache>
                      <c:formatCode>General</c:formatCode>
                      <c:ptCount val="7"/>
                      <c:pt idx="0">
                        <c:v>2019</c:v>
                      </c:pt>
                      <c:pt idx="1">
                        <c:v>2020</c:v>
                      </c:pt>
                      <c:pt idx="2">
                        <c:v>2021</c:v>
                      </c:pt>
                      <c:pt idx="3">
                        <c:v>2022</c:v>
                      </c:pt>
                      <c:pt idx="4">
                        <c:v>2023</c:v>
                      </c:pt>
                      <c:pt idx="5">
                        <c:v>2024</c:v>
                      </c:pt>
                      <c:pt idx="6">
                        <c:v>2025</c:v>
                      </c:pt>
                    </c:numCache>
                  </c:numRef>
                </c:val>
                <c:extLst>
                  <c:ext xmlns:c16="http://schemas.microsoft.com/office/drawing/2014/chart" uri="{C3380CC4-5D6E-409C-BE32-E72D297353CC}">
                    <c16:uniqueId val="{00000002-B830-4EB1-BF15-7B1A0269C7CA}"/>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invertIfNegative val="0"/>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Lit>
              <c:formatCode>General</c:formatCode>
              <c:ptCount val="5"/>
              <c:pt idx="0">
                <c:v>2018</c:v>
              </c:pt>
              <c:pt idx="1">
                <c:v>2019</c:v>
              </c:pt>
              <c:pt idx="2">
                <c:v>2020</c:v>
              </c:pt>
              <c:pt idx="3">
                <c:v>2021</c:v>
              </c:pt>
              <c:pt idx="4">
                <c:v>2022</c:v>
              </c:pt>
            </c:numLit>
          </c:cat>
          <c:val>
            <c:numLit>
              <c:formatCode>General</c:formatCode>
              <c:ptCount val="5"/>
              <c:pt idx="0">
                <c:v>100</c:v>
              </c:pt>
              <c:pt idx="1">
                <c:v>99.137931034482762</c:v>
              </c:pt>
              <c:pt idx="2">
                <c:v>80.202586206896555</c:v>
              </c:pt>
              <c:pt idx="3">
                <c:v>100.5580025862069</c:v>
              </c:pt>
              <c:pt idx="4">
                <c:v>98.04405252155172</c:v>
              </c:pt>
            </c:numLit>
          </c:val>
          <c:extLst>
            <c:ext xmlns:c16="http://schemas.microsoft.com/office/drawing/2014/chart" uri="{C3380CC4-5D6E-409C-BE32-E72D297353CC}">
              <c16:uniqueId val="{00000000-A235-4BB9-84A0-B6E1047C4711}"/>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General"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536598544792382E-5"/>
          <c:y val="4.642840040074022E-2"/>
          <c:w val="0.9863650958290362"/>
          <c:h val="0.74419001148192243"/>
        </c:manualLayout>
      </c:layout>
      <c:barChart>
        <c:barDir val="col"/>
        <c:grouping val="clustered"/>
        <c:varyColors val="0"/>
        <c:ser>
          <c:idx val="0"/>
          <c:order val="1"/>
          <c:spPr>
            <a:solidFill>
              <a:schemeClr val="accent1"/>
            </a:solidFill>
          </c:spPr>
          <c:invertIfNegative val="0"/>
          <c:dPt>
            <c:idx val="3"/>
            <c:invertIfNegative val="0"/>
            <c:bubble3D val="0"/>
            <c:extLst>
              <c:ext xmlns:c16="http://schemas.microsoft.com/office/drawing/2014/chart" uri="{C3380CC4-5D6E-409C-BE32-E72D297353CC}">
                <c16:uniqueId val="{00000001-6BFE-472A-8144-AC5055EC6E02}"/>
              </c:ext>
            </c:extLst>
          </c:dPt>
          <c:dPt>
            <c:idx val="5"/>
            <c:invertIfNegative val="0"/>
            <c:bubble3D val="0"/>
            <c:spPr>
              <a:solidFill>
                <a:schemeClr val="accent6"/>
              </a:solidFill>
            </c:spPr>
            <c:extLst>
              <c:ext xmlns:c16="http://schemas.microsoft.com/office/drawing/2014/chart" uri="{C3380CC4-5D6E-409C-BE32-E72D297353CC}">
                <c16:uniqueId val="{00000003-A8EC-447C-898F-42DB1FDC0D97}"/>
              </c:ext>
            </c:extLst>
          </c:dPt>
          <c:dLbls>
            <c:spPr>
              <a:noFill/>
              <a:ln>
                <a:noFill/>
              </a:ln>
              <a:effectLst/>
            </c:spPr>
            <c:txPr>
              <a:bodyPr wrap="square" lIns="38100" tIns="19050" rIns="38100" bIns="19050" anchor="ctr">
                <a:spAutoFit/>
              </a:bodyPr>
              <a:lstStyle/>
              <a:p>
                <a:pPr>
                  <a:defRPr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Marchés!$A$81:$A$87</c:f>
              <c:numCache>
                <c:formatCode>General</c:formatCode>
                <c:ptCount val="7"/>
                <c:pt idx="0">
                  <c:v>2019</c:v>
                </c:pt>
                <c:pt idx="1">
                  <c:v>2020</c:v>
                </c:pt>
                <c:pt idx="2">
                  <c:v>2021</c:v>
                </c:pt>
                <c:pt idx="3">
                  <c:v>2022</c:v>
                </c:pt>
                <c:pt idx="4">
                  <c:v>2023</c:v>
                </c:pt>
                <c:pt idx="5">
                  <c:v>2024</c:v>
                </c:pt>
                <c:pt idx="6">
                  <c:v>2025</c:v>
                </c:pt>
              </c:numCache>
            </c:numRef>
          </c:cat>
          <c:val>
            <c:numRef>
              <c:f>Marchés!$B$81:$B$87</c:f>
              <c:numCache>
                <c:formatCode>0</c:formatCode>
                <c:ptCount val="7"/>
                <c:pt idx="0">
                  <c:v>100</c:v>
                </c:pt>
                <c:pt idx="1">
                  <c:v>98.936170212765958</c:v>
                </c:pt>
                <c:pt idx="2">
                  <c:v>115.08255319148937</c:v>
                </c:pt>
                <c:pt idx="3">
                  <c:v>118.0746995744681</c:v>
                </c:pt>
                <c:pt idx="4">
                  <c:v>105.95444895589688</c:v>
                </c:pt>
                <c:pt idx="5">
                  <c:v>97.478093039425133</c:v>
                </c:pt>
                <c:pt idx="6" formatCode="#,##0">
                  <c:v>92.604188387453874</c:v>
                </c:pt>
              </c:numCache>
            </c:numRef>
          </c:val>
          <c:extLst>
            <c:ext xmlns:c16="http://schemas.microsoft.com/office/drawing/2014/chart" uri="{C3380CC4-5D6E-409C-BE32-E72D297353CC}">
              <c16:uniqueId val="{00000002-A8EC-447C-898F-42DB1FDC0D97}"/>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Marchés!$A$81:$A$87</c15:sqref>
                        </c15:formulaRef>
                      </c:ext>
                    </c:extLst>
                    <c:numCache>
                      <c:formatCode>General</c:formatCode>
                      <c:ptCount val="7"/>
                      <c:pt idx="0">
                        <c:v>2019</c:v>
                      </c:pt>
                      <c:pt idx="1">
                        <c:v>2020</c:v>
                      </c:pt>
                      <c:pt idx="2">
                        <c:v>2021</c:v>
                      </c:pt>
                      <c:pt idx="3">
                        <c:v>2022</c:v>
                      </c:pt>
                      <c:pt idx="4">
                        <c:v>2023</c:v>
                      </c:pt>
                      <c:pt idx="5">
                        <c:v>2024</c:v>
                      </c:pt>
                      <c:pt idx="6">
                        <c:v>2025</c:v>
                      </c:pt>
                    </c:numCache>
                  </c:numRef>
                </c:cat>
                <c:val>
                  <c:numRef>
                    <c:extLst>
                      <c:ext uri="{02D57815-91ED-43cb-92C2-25804820EDAC}">
                        <c15:formulaRef>
                          <c15:sqref>Marchés!$A$81:$A$87</c15:sqref>
                        </c15:formulaRef>
                      </c:ext>
                    </c:extLst>
                    <c:numCache>
                      <c:formatCode>General</c:formatCode>
                      <c:ptCount val="7"/>
                      <c:pt idx="0">
                        <c:v>2019</c:v>
                      </c:pt>
                      <c:pt idx="1">
                        <c:v>2020</c:v>
                      </c:pt>
                      <c:pt idx="2">
                        <c:v>2021</c:v>
                      </c:pt>
                      <c:pt idx="3">
                        <c:v>2022</c:v>
                      </c:pt>
                      <c:pt idx="4">
                        <c:v>2023</c:v>
                      </c:pt>
                      <c:pt idx="5">
                        <c:v>2024</c:v>
                      </c:pt>
                      <c:pt idx="6">
                        <c:v>2025</c:v>
                      </c:pt>
                    </c:numCache>
                  </c:numRef>
                </c:val>
                <c:extLst>
                  <c:ext xmlns:c16="http://schemas.microsoft.com/office/drawing/2014/chart" uri="{C3380CC4-5D6E-409C-BE32-E72D297353CC}">
                    <c16:uniqueId val="{00000002-2514-4B96-8121-D97DFE078E99}"/>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5829343927290397E-3"/>
          <c:y val="1.1482208933237465E-3"/>
          <c:w val="0.98398662003953175"/>
          <c:h val="0.8269059892693269"/>
        </c:manualLayout>
      </c:layout>
      <c:barChart>
        <c:barDir val="col"/>
        <c:grouping val="clustered"/>
        <c:varyColors val="0"/>
        <c:ser>
          <c:idx val="1"/>
          <c:order val="1"/>
          <c:spPr>
            <a:solidFill>
              <a:srgbClr val="0070C0"/>
            </a:solidFill>
          </c:spPr>
          <c:invertIfNegative val="0"/>
          <c:dPt>
            <c:idx val="5"/>
            <c:invertIfNegative val="0"/>
            <c:bubble3D val="0"/>
            <c:spPr>
              <a:solidFill>
                <a:srgbClr val="0070C0"/>
              </a:solidFill>
            </c:spPr>
            <c:extLst>
              <c:ext xmlns:c16="http://schemas.microsoft.com/office/drawing/2014/chart" uri="{C3380CC4-5D6E-409C-BE32-E72D297353CC}">
                <c16:uniqueId val="{00000001-443E-475E-B61E-DAF020394094}"/>
              </c:ext>
            </c:extLst>
          </c:dPt>
          <c:dPt>
            <c:idx val="6"/>
            <c:invertIfNegative val="0"/>
            <c:bubble3D val="0"/>
            <c:spPr>
              <a:solidFill>
                <a:srgbClr val="0070C0"/>
              </a:solidFill>
            </c:spPr>
            <c:extLst>
              <c:ext xmlns:c16="http://schemas.microsoft.com/office/drawing/2014/chart" uri="{C3380CC4-5D6E-409C-BE32-E72D297353CC}">
                <c16:uniqueId val="{00000001-D030-43F7-8480-08BE60D63C01}"/>
              </c:ext>
            </c:extLst>
          </c:dPt>
          <c:dPt>
            <c:idx val="8"/>
            <c:invertIfNegative val="0"/>
            <c:bubble3D val="0"/>
            <c:spPr>
              <a:solidFill>
                <a:srgbClr val="0070C0"/>
              </a:solidFill>
            </c:spPr>
            <c:extLst>
              <c:ext xmlns:c16="http://schemas.microsoft.com/office/drawing/2014/chart" uri="{C3380CC4-5D6E-409C-BE32-E72D297353CC}">
                <c16:uniqueId val="{00000005-443E-475E-B61E-DAF020394094}"/>
              </c:ext>
            </c:extLst>
          </c:dPt>
          <c:dPt>
            <c:idx val="9"/>
            <c:invertIfNegative val="0"/>
            <c:bubble3D val="0"/>
            <c:spPr>
              <a:solidFill>
                <a:srgbClr val="0070C0"/>
              </a:solidFill>
            </c:spPr>
            <c:extLst>
              <c:ext xmlns:c16="http://schemas.microsoft.com/office/drawing/2014/chart" uri="{C3380CC4-5D6E-409C-BE32-E72D297353CC}">
                <c16:uniqueId val="{00000009-0BD2-4D2D-A757-86FA5BD92008}"/>
              </c:ext>
            </c:extLst>
          </c:dPt>
          <c:dPt>
            <c:idx val="10"/>
            <c:invertIfNegative val="0"/>
            <c:bubble3D val="0"/>
            <c:spPr>
              <a:solidFill>
                <a:schemeClr val="accent6"/>
              </a:solidFill>
            </c:spPr>
            <c:extLst>
              <c:ext xmlns:c16="http://schemas.microsoft.com/office/drawing/2014/chart" uri="{C3380CC4-5D6E-409C-BE32-E72D297353CC}">
                <c16:uniqueId val="{00000007-D030-43F7-8480-08BE60D63C01}"/>
              </c:ext>
            </c:extLst>
          </c:dPt>
          <c:dLbls>
            <c:spPr>
              <a:noFill/>
              <a:ln>
                <a:noFill/>
              </a:ln>
              <a:effectLst/>
            </c:spPr>
            <c:txPr>
              <a:bodyPr wrap="square" lIns="38100" tIns="19050" rIns="38100" bIns="19050" anchor="ctr">
                <a:spAutoFit/>
              </a:bodyPr>
              <a:lstStyle/>
              <a:p>
                <a:pPr>
                  <a:defRPr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Ventes!$A$3:$A$13</c:f>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cat>
          <c:val>
            <c:numRef>
              <c:f>Ventes!$B$3:$B$13</c:f>
              <c:numCache>
                <c:formatCode>\+0.0%;\-0.0%</c:formatCode>
                <c:ptCount val="11"/>
                <c:pt idx="0">
                  <c:v>3.2000000000000001E-2</c:v>
                </c:pt>
                <c:pt idx="1">
                  <c:v>2.1000000000000001E-2</c:v>
                </c:pt>
                <c:pt idx="2">
                  <c:v>2.5999999999999999E-2</c:v>
                </c:pt>
                <c:pt idx="3">
                  <c:v>8.9999999999999993E-3</c:v>
                </c:pt>
                <c:pt idx="4">
                  <c:v>-1.2E-2</c:v>
                </c:pt>
                <c:pt idx="5">
                  <c:v>-0.14000000000000001</c:v>
                </c:pt>
                <c:pt idx="6">
                  <c:v>0.11799999999999999</c:v>
                </c:pt>
                <c:pt idx="7">
                  <c:v>-0.02</c:v>
                </c:pt>
                <c:pt idx="8">
                  <c:v>-4.7E-2</c:v>
                </c:pt>
                <c:pt idx="9">
                  <c:v>-5.1441272977454752E-2</c:v>
                </c:pt>
                <c:pt idx="10">
                  <c:v>-4.740190490199684E-2</c:v>
                </c:pt>
              </c:numCache>
            </c:numRef>
          </c:val>
          <c:extLst>
            <c:ext xmlns:c16="http://schemas.microsoft.com/office/drawing/2014/chart" uri="{C3380CC4-5D6E-409C-BE32-E72D297353CC}">
              <c16:uniqueId val="{00000008-0BD2-4D2D-A757-86FA5BD92008}"/>
            </c:ext>
          </c:extLst>
        </c:ser>
        <c:dLbls>
          <c:showLegendKey val="0"/>
          <c:showVal val="0"/>
          <c:showCatName val="0"/>
          <c:showSerName val="0"/>
          <c:showPercent val="0"/>
          <c:showBubbleSize val="0"/>
        </c:dLbls>
        <c:gapWidth val="110"/>
        <c:axId val="223216384"/>
        <c:axId val="223217920"/>
        <c:extLst>
          <c:ext xmlns:c15="http://schemas.microsoft.com/office/drawing/2012/chart" uri="{02D57815-91ED-43cb-92C2-25804820EDAC}">
            <c15:filteredBarSeries>
              <c15:ser>
                <c:idx val="0"/>
                <c:order val="0"/>
                <c:invertIfNegative val="0"/>
                <c:cat>
                  <c:numRef>
                    <c:extLst>
                      <c:ext uri="{02D57815-91ED-43cb-92C2-25804820EDAC}">
                        <c15:formulaRef>
                          <c15:sqref>Ventes!$A$3:$A$13</c15:sqref>
                        </c15:formulaRef>
                      </c:ext>
                    </c:extLst>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cat>
                <c:val>
                  <c:numRef>
                    <c:extLst>
                      <c:ext uri="{02D57815-91ED-43cb-92C2-25804820EDAC}">
                        <c15:formulaRef>
                          <c15:sqref>Ventes!$A$3:$A$13</c15:sqref>
                        </c15:formulaRef>
                      </c:ext>
                    </c:extLst>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val>
                <c:extLst>
                  <c:ext xmlns:c16="http://schemas.microsoft.com/office/drawing/2014/chart" uri="{C3380CC4-5D6E-409C-BE32-E72D297353CC}">
                    <c16:uniqueId val="{00000005-0D99-400F-B007-2B461DBEC6AE}"/>
                  </c:ext>
                </c:extLst>
              </c15:ser>
            </c15:filteredBarSeries>
          </c:ext>
        </c:extLst>
      </c:barChart>
      <c:catAx>
        <c:axId val="223216384"/>
        <c:scaling>
          <c:orientation val="minMax"/>
        </c:scaling>
        <c:delete val="0"/>
        <c:axPos val="b"/>
        <c:numFmt formatCode="General" sourceLinked="1"/>
        <c:majorTickMark val="none"/>
        <c:minorTickMark val="none"/>
        <c:tickLblPos val="low"/>
        <c:spPr>
          <a:ln w="12700">
            <a:solidFill>
              <a:srgbClr val="808080"/>
            </a:solidFill>
            <a:prstDash val="solid"/>
          </a:ln>
        </c:spPr>
        <c:txPr>
          <a:bodyPr rot="0" vert="horz"/>
          <a:lstStyle/>
          <a:p>
            <a:pPr>
              <a:defRPr sz="1000" b="1" i="0" u="none" strike="noStrike" baseline="0">
                <a:solidFill>
                  <a:srgbClr val="000000"/>
                </a:solidFill>
                <a:latin typeface="Arial"/>
                <a:ea typeface="Arial"/>
                <a:cs typeface="Arial"/>
              </a:defRPr>
            </a:pPr>
            <a:endParaRPr lang="fr-FR"/>
          </a:p>
        </c:txPr>
        <c:crossAx val="223217920"/>
        <c:crosses val="autoZero"/>
        <c:auto val="1"/>
        <c:lblAlgn val="ctr"/>
        <c:lblOffset val="100"/>
        <c:tickLblSkip val="1"/>
        <c:tickMarkSkip val="1"/>
        <c:noMultiLvlLbl val="0"/>
      </c:catAx>
      <c:valAx>
        <c:axId val="223217920"/>
        <c:scaling>
          <c:orientation val="minMax"/>
        </c:scaling>
        <c:delete val="1"/>
        <c:axPos val="l"/>
        <c:numFmt formatCode="\+0.0%;\-0.0%" sourceLinked="1"/>
        <c:majorTickMark val="out"/>
        <c:minorTickMark val="none"/>
        <c:tickLblPos val="nextTo"/>
        <c:crossAx val="223216384"/>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0"/>
          <c:w val="0.9863650958290362"/>
          <c:h val="0.7918026093995858"/>
        </c:manualLayout>
      </c:layout>
      <c:barChart>
        <c:barDir val="col"/>
        <c:grouping val="clustered"/>
        <c:varyColors val="0"/>
        <c:ser>
          <c:idx val="0"/>
          <c:order val="1"/>
          <c:spPr>
            <a:solidFill>
              <a:schemeClr val="accent1"/>
            </a:solidFill>
          </c:spPr>
          <c:invertIfNegative val="0"/>
          <c:dPt>
            <c:idx val="3"/>
            <c:invertIfNegative val="0"/>
            <c:bubble3D val="0"/>
            <c:extLst>
              <c:ext xmlns:c16="http://schemas.microsoft.com/office/drawing/2014/chart" uri="{C3380CC4-5D6E-409C-BE32-E72D297353CC}">
                <c16:uniqueId val="{00000000-FDBC-4601-A6B5-1466B7B99882}"/>
              </c:ext>
            </c:extLst>
          </c:dPt>
          <c:dPt>
            <c:idx val="4"/>
            <c:invertIfNegative val="0"/>
            <c:bubble3D val="0"/>
            <c:extLst>
              <c:ext xmlns:c16="http://schemas.microsoft.com/office/drawing/2014/chart" uri="{C3380CC4-5D6E-409C-BE32-E72D297353CC}">
                <c16:uniqueId val="{00000001-FDBC-4601-A6B5-1466B7B99882}"/>
              </c:ext>
            </c:extLst>
          </c:dPt>
          <c:dLbls>
            <c:spPr>
              <a:noFill/>
              <a:ln>
                <a:noFill/>
              </a:ln>
              <a:effectLst/>
            </c:spPr>
            <c:txPr>
              <a:bodyPr wrap="square" lIns="38100" tIns="19050" rIns="38100" bIns="19050" anchor="ctr">
                <a:spAutoFit/>
              </a:bodyPr>
              <a:lstStyle/>
              <a:p>
                <a:pPr>
                  <a:defRPr sz="10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Ventes!$A$19:$A$23</c:f>
              <c:numCache>
                <c:formatCode>General</c:formatCode>
                <c:ptCount val="5"/>
                <c:pt idx="0">
                  <c:v>2021</c:v>
                </c:pt>
                <c:pt idx="1">
                  <c:v>2022</c:v>
                </c:pt>
                <c:pt idx="2">
                  <c:v>2023</c:v>
                </c:pt>
                <c:pt idx="3">
                  <c:v>2024</c:v>
                </c:pt>
                <c:pt idx="4">
                  <c:v>2025</c:v>
                </c:pt>
              </c:numCache>
            </c:numRef>
          </c:cat>
          <c:val>
            <c:numRef>
              <c:f>Ventes!$B$19:$B$23</c:f>
              <c:numCache>
                <c:formatCode>0</c:formatCode>
                <c:ptCount val="5"/>
                <c:pt idx="0">
                  <c:v>23795</c:v>
                </c:pt>
                <c:pt idx="1">
                  <c:v>28590</c:v>
                </c:pt>
                <c:pt idx="2">
                  <c:v>28343</c:v>
                </c:pt>
                <c:pt idx="3">
                  <c:v>27193</c:v>
                </c:pt>
                <c:pt idx="4">
                  <c:v>25992.1770495612</c:v>
                </c:pt>
              </c:numCache>
            </c:numRef>
          </c:val>
          <c:extLst>
            <c:ext xmlns:c16="http://schemas.microsoft.com/office/drawing/2014/chart" uri="{C3380CC4-5D6E-409C-BE32-E72D297353CC}">
              <c16:uniqueId val="{00000004-4663-4503-BFA4-24238CA286E7}"/>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Ventes!$A$19:$A$23</c15:sqref>
                        </c15:formulaRef>
                      </c:ext>
                    </c:extLst>
                    <c:numCache>
                      <c:formatCode>General</c:formatCode>
                      <c:ptCount val="5"/>
                      <c:pt idx="0">
                        <c:v>2021</c:v>
                      </c:pt>
                      <c:pt idx="1">
                        <c:v>2022</c:v>
                      </c:pt>
                      <c:pt idx="2">
                        <c:v>2023</c:v>
                      </c:pt>
                      <c:pt idx="3">
                        <c:v>2024</c:v>
                      </c:pt>
                      <c:pt idx="4">
                        <c:v>2025</c:v>
                      </c:pt>
                    </c:numCache>
                  </c:numRef>
                </c:cat>
                <c:val>
                  <c:numRef>
                    <c:extLst>
                      <c:ext uri="{02D57815-91ED-43cb-92C2-25804820EDAC}">
                        <c15:formulaRef>
                          <c15:sqref>Ventes!$A$19:$A$23</c15:sqref>
                        </c15:formulaRef>
                      </c:ext>
                    </c:extLst>
                    <c:numCache>
                      <c:formatCode>General</c:formatCode>
                      <c:ptCount val="5"/>
                      <c:pt idx="0">
                        <c:v>2021</c:v>
                      </c:pt>
                      <c:pt idx="1">
                        <c:v>2022</c:v>
                      </c:pt>
                      <c:pt idx="2">
                        <c:v>2023</c:v>
                      </c:pt>
                      <c:pt idx="3">
                        <c:v>2024</c:v>
                      </c:pt>
                      <c:pt idx="4">
                        <c:v>2025</c:v>
                      </c:pt>
                    </c:numCache>
                  </c:numRef>
                </c:val>
                <c:extLst>
                  <c:ext xmlns:c16="http://schemas.microsoft.com/office/drawing/2014/chart" uri="{C3380CC4-5D6E-409C-BE32-E72D297353CC}">
                    <c16:uniqueId val="{00000004-48D4-4EC8-8311-A39A116DDFE2}"/>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9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7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1"/>
          <c:order val="1"/>
          <c:tx>
            <c:strRef>
              <c:f>Ventes!$A$29</c:f>
              <c:strCache>
                <c:ptCount val="1"/>
                <c:pt idx="0">
                  <c:v>Automobile **</c:v>
                </c:pt>
              </c:strCache>
            </c:strRef>
          </c:tx>
          <c:spPr>
            <a:solidFill>
              <a:schemeClr val="accent6"/>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Ventes!$B$28:$F$28</c:f>
              <c:numCache>
                <c:formatCode>General</c:formatCode>
                <c:ptCount val="5"/>
                <c:pt idx="0">
                  <c:v>2021</c:v>
                </c:pt>
                <c:pt idx="1">
                  <c:v>2022</c:v>
                </c:pt>
                <c:pt idx="2">
                  <c:v>2023</c:v>
                </c:pt>
                <c:pt idx="3">
                  <c:v>2024</c:v>
                </c:pt>
                <c:pt idx="4">
                  <c:v>2025</c:v>
                </c:pt>
              </c:numCache>
            </c:numRef>
          </c:cat>
          <c:val>
            <c:numRef>
              <c:f>Ventes!$B$29:$F$29</c:f>
              <c:numCache>
                <c:formatCode>0%</c:formatCode>
                <c:ptCount val="5"/>
                <c:pt idx="0">
                  <c:v>0.50422357638159276</c:v>
                </c:pt>
                <c:pt idx="1">
                  <c:v>0.49451381219090595</c:v>
                </c:pt>
                <c:pt idx="2">
                  <c:v>0.5242479498698519</c:v>
                </c:pt>
                <c:pt idx="3">
                  <c:v>0.53938681904037278</c:v>
                </c:pt>
                <c:pt idx="4">
                  <c:v>0.55040949195980515</c:v>
                </c:pt>
              </c:numCache>
            </c:numRef>
          </c:val>
          <c:extLst>
            <c:ext xmlns:c16="http://schemas.microsoft.com/office/drawing/2014/chart" uri="{C3380CC4-5D6E-409C-BE32-E72D297353CC}">
              <c16:uniqueId val="{00000001-A2B7-4763-B6F1-B0A81EED0BEB}"/>
            </c:ext>
          </c:extLst>
        </c:ser>
        <c:ser>
          <c:idx val="2"/>
          <c:order val="2"/>
          <c:tx>
            <c:strRef>
              <c:f>Ventes!$A$30</c:f>
              <c:strCache>
                <c:ptCount val="1"/>
                <c:pt idx="0">
                  <c:v>Transport routier **</c:v>
                </c:pt>
              </c:strCache>
            </c:strRef>
          </c:tx>
          <c:spPr>
            <a:solidFill>
              <a:schemeClr val="accent5"/>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Ventes!$B$28:$F$28</c:f>
              <c:numCache>
                <c:formatCode>General</c:formatCode>
                <c:ptCount val="5"/>
                <c:pt idx="0">
                  <c:v>2021</c:v>
                </c:pt>
                <c:pt idx="1">
                  <c:v>2022</c:v>
                </c:pt>
                <c:pt idx="2">
                  <c:v>2023</c:v>
                </c:pt>
                <c:pt idx="3">
                  <c:v>2024</c:v>
                </c:pt>
                <c:pt idx="4">
                  <c:v>2025</c:v>
                </c:pt>
              </c:numCache>
            </c:numRef>
          </c:cat>
          <c:val>
            <c:numRef>
              <c:f>Ventes!$B$30:$F$30</c:f>
              <c:numCache>
                <c:formatCode>0%</c:formatCode>
                <c:ptCount val="5"/>
                <c:pt idx="0">
                  <c:v>0.26194578693002729</c:v>
                </c:pt>
                <c:pt idx="1">
                  <c:v>0.26101473270729791</c:v>
                </c:pt>
                <c:pt idx="2">
                  <c:v>0.24490602747715881</c:v>
                </c:pt>
                <c:pt idx="3">
                  <c:v>0.24267541022345504</c:v>
                </c:pt>
                <c:pt idx="4">
                  <c:v>0.23170558998671636</c:v>
                </c:pt>
              </c:numCache>
            </c:numRef>
          </c:val>
          <c:extLst>
            <c:ext xmlns:c16="http://schemas.microsoft.com/office/drawing/2014/chart" uri="{C3380CC4-5D6E-409C-BE32-E72D297353CC}">
              <c16:uniqueId val="{00000002-A2B7-4763-B6F1-B0A81EED0BEB}"/>
            </c:ext>
          </c:extLst>
        </c:ser>
        <c:ser>
          <c:idx val="3"/>
          <c:order val="3"/>
          <c:tx>
            <c:strRef>
              <c:f>Ventes!$A$31</c:f>
              <c:strCache>
                <c:ptCount val="1"/>
                <c:pt idx="0">
                  <c:v>Activités de spécialités **</c:v>
                </c:pt>
              </c:strCache>
            </c:strRef>
          </c:tx>
          <c:spPr>
            <a:solidFill>
              <a:srgbClr val="0070C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Ventes!$B$28:$F$28</c:f>
              <c:numCache>
                <c:formatCode>General</c:formatCode>
                <c:ptCount val="5"/>
                <c:pt idx="0">
                  <c:v>2021</c:v>
                </c:pt>
                <c:pt idx="1">
                  <c:v>2022</c:v>
                </c:pt>
                <c:pt idx="2">
                  <c:v>2023</c:v>
                </c:pt>
                <c:pt idx="3">
                  <c:v>2024</c:v>
                </c:pt>
                <c:pt idx="4">
                  <c:v>2025</c:v>
                </c:pt>
              </c:numCache>
            </c:numRef>
          </c:cat>
          <c:val>
            <c:numRef>
              <c:f>Ventes!$B$31:$F$31</c:f>
              <c:numCache>
                <c:formatCode>0%</c:formatCode>
                <c:ptCount val="5"/>
                <c:pt idx="0">
                  <c:v>0.23383063668837992</c:v>
                </c:pt>
                <c:pt idx="1">
                  <c:v>0.2444714551017961</c:v>
                </c:pt>
                <c:pt idx="2">
                  <c:v>0.23084602265298931</c:v>
                </c:pt>
                <c:pt idx="3">
                  <c:v>0.21793777073617215</c:v>
                </c:pt>
                <c:pt idx="4">
                  <c:v>0.21788491805347854</c:v>
                </c:pt>
              </c:numCache>
            </c:numRef>
          </c:val>
          <c:extLst>
            <c:ext xmlns:c16="http://schemas.microsoft.com/office/drawing/2014/chart" uri="{C3380CC4-5D6E-409C-BE32-E72D297353CC}">
              <c16:uniqueId val="{00000003-A2B7-4763-B6F1-B0A81EED0BEB}"/>
            </c:ext>
          </c:extLst>
        </c:ser>
        <c:dLbls>
          <c:showLegendKey val="0"/>
          <c:showVal val="1"/>
          <c:showCatName val="0"/>
          <c:showSerName val="0"/>
          <c:showPercent val="0"/>
          <c:showBubbleSize val="0"/>
        </c:dLbls>
        <c:gapWidth val="150"/>
        <c:shape val="box"/>
        <c:axId val="966872792"/>
        <c:axId val="966873512"/>
        <c:axId val="0"/>
        <c:extLst>
          <c:ext xmlns:c15="http://schemas.microsoft.com/office/drawing/2012/chart" uri="{02D57815-91ED-43cb-92C2-25804820EDAC}">
            <c15:filteredBarSeries>
              <c15:ser>
                <c:idx val="0"/>
                <c:order val="0"/>
                <c:tx>
                  <c:strRef>
                    <c:extLst>
                      <c:ext uri="{02D57815-91ED-43cb-92C2-25804820EDAC}">
                        <c15:formulaRef>
                          <c15:sqref>Ventes!$A$27</c15:sqref>
                        </c15:formulaRef>
                      </c:ext>
                    </c:extLst>
                    <c:strCache>
                      <c:ptCount val="1"/>
                      <c:pt idx="0">
                        <c:v>(en valeur)</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Ventes!$B$28:$F$28</c15:sqref>
                        </c15:formulaRef>
                      </c:ext>
                    </c:extLst>
                    <c:numCache>
                      <c:formatCode>General</c:formatCode>
                      <c:ptCount val="5"/>
                      <c:pt idx="0">
                        <c:v>2021</c:v>
                      </c:pt>
                      <c:pt idx="1">
                        <c:v>2022</c:v>
                      </c:pt>
                      <c:pt idx="2">
                        <c:v>2023</c:v>
                      </c:pt>
                      <c:pt idx="3">
                        <c:v>2024</c:v>
                      </c:pt>
                      <c:pt idx="4">
                        <c:v>2025</c:v>
                      </c:pt>
                    </c:numCache>
                  </c:numRef>
                </c:cat>
                <c:val>
                  <c:numRef>
                    <c:extLst>
                      <c:ext uri="{02D57815-91ED-43cb-92C2-25804820EDAC}">
                        <c15:formulaRef>
                          <c15:sqref>Ventes!$B$28:$F$28</c15:sqref>
                        </c15:formulaRef>
                      </c:ext>
                    </c:extLst>
                    <c:numCache>
                      <c:formatCode>General</c:formatCode>
                      <c:ptCount val="5"/>
                      <c:pt idx="0">
                        <c:v>2021</c:v>
                      </c:pt>
                      <c:pt idx="1">
                        <c:v>2022</c:v>
                      </c:pt>
                      <c:pt idx="2">
                        <c:v>2023</c:v>
                      </c:pt>
                      <c:pt idx="3">
                        <c:v>2024</c:v>
                      </c:pt>
                      <c:pt idx="4">
                        <c:v>2025</c:v>
                      </c:pt>
                    </c:numCache>
                  </c:numRef>
                </c:val>
                <c:extLst>
                  <c:ext xmlns:c16="http://schemas.microsoft.com/office/drawing/2014/chart" uri="{C3380CC4-5D6E-409C-BE32-E72D297353CC}">
                    <c16:uniqueId val="{00000000-A2B7-4763-B6F1-B0A81EED0BEB}"/>
                  </c:ext>
                </c:extLst>
              </c15:ser>
            </c15:filteredBarSeries>
          </c:ext>
        </c:extLst>
      </c:bar3DChart>
      <c:catAx>
        <c:axId val="96687279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66873512"/>
        <c:crosses val="autoZero"/>
        <c:auto val="1"/>
        <c:lblAlgn val="ctr"/>
        <c:lblOffset val="100"/>
        <c:noMultiLvlLbl val="0"/>
      </c:catAx>
      <c:valAx>
        <c:axId val="966873512"/>
        <c:scaling>
          <c:orientation val="minMax"/>
        </c:scaling>
        <c:delete val="1"/>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crossAx val="9668727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1"/>
          <c:order val="1"/>
          <c:tx>
            <c:strRef>
              <c:f>Ventes!$A$52</c:f>
              <c:strCache>
                <c:ptCount val="1"/>
                <c:pt idx="0">
                  <c:v>Europe (y.c. Centrale et Orientale)</c:v>
                </c:pt>
              </c:strCache>
            </c:strRef>
          </c:tx>
          <c:spPr>
            <a:solidFill>
              <a:srgbClr val="FFC00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Ventes!$B$51:$F$51</c:f>
              <c:numCache>
                <c:formatCode>General</c:formatCode>
                <c:ptCount val="5"/>
                <c:pt idx="0">
                  <c:v>2021</c:v>
                </c:pt>
                <c:pt idx="1">
                  <c:v>2022</c:v>
                </c:pt>
                <c:pt idx="2">
                  <c:v>2023</c:v>
                </c:pt>
                <c:pt idx="3">
                  <c:v>2024</c:v>
                </c:pt>
                <c:pt idx="4">
                  <c:v>2025</c:v>
                </c:pt>
              </c:numCache>
            </c:numRef>
          </c:cat>
          <c:val>
            <c:numRef>
              <c:f>Ventes!$B$52:$F$52</c:f>
              <c:numCache>
                <c:formatCode>0%</c:formatCode>
                <c:ptCount val="5"/>
                <c:pt idx="0">
                  <c:v>0.37882551417753607</c:v>
                </c:pt>
                <c:pt idx="1">
                  <c:v>0.35466644715141393</c:v>
                </c:pt>
                <c:pt idx="2">
                  <c:v>0.34897737321687056</c:v>
                </c:pt>
                <c:pt idx="3">
                  <c:v>0.35971863472119608</c:v>
                </c:pt>
                <c:pt idx="4">
                  <c:v>0.37055980249855242</c:v>
                </c:pt>
              </c:numCache>
            </c:numRef>
          </c:val>
          <c:extLst>
            <c:ext xmlns:c16="http://schemas.microsoft.com/office/drawing/2014/chart" uri="{C3380CC4-5D6E-409C-BE32-E72D297353CC}">
              <c16:uniqueId val="{00000001-ED6A-4AB8-89AE-AFC65641E349}"/>
            </c:ext>
          </c:extLst>
        </c:ser>
        <c:ser>
          <c:idx val="2"/>
          <c:order val="2"/>
          <c:tx>
            <c:strRef>
              <c:f>Ventes!$A$53</c:f>
              <c:strCache>
                <c:ptCount val="1"/>
                <c:pt idx="0">
                  <c:v>Amérique du Nord (y.c. Mexique)</c:v>
                </c:pt>
              </c:strCache>
            </c:strRef>
          </c:tx>
          <c:spPr>
            <a:solidFill>
              <a:schemeClr val="accent5"/>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Ventes!$B$51:$F$51</c:f>
              <c:numCache>
                <c:formatCode>General</c:formatCode>
                <c:ptCount val="5"/>
                <c:pt idx="0">
                  <c:v>2021</c:v>
                </c:pt>
                <c:pt idx="1">
                  <c:v>2022</c:v>
                </c:pt>
                <c:pt idx="2">
                  <c:v>2023</c:v>
                </c:pt>
                <c:pt idx="3">
                  <c:v>2024</c:v>
                </c:pt>
                <c:pt idx="4">
                  <c:v>2025</c:v>
                </c:pt>
              </c:numCache>
            </c:numRef>
          </c:cat>
          <c:val>
            <c:numRef>
              <c:f>Ventes!$B$53:$F$53</c:f>
              <c:numCache>
                <c:formatCode>0%</c:formatCode>
                <c:ptCount val="5"/>
                <c:pt idx="0">
                  <c:v>0.35255423817751003</c:v>
                </c:pt>
                <c:pt idx="1">
                  <c:v>0.38194079810646597</c:v>
                </c:pt>
                <c:pt idx="2">
                  <c:v>0.39155747489410753</c:v>
                </c:pt>
                <c:pt idx="3">
                  <c:v>0.38586232066000115</c:v>
                </c:pt>
                <c:pt idx="4">
                  <c:v>0.36714685843268463</c:v>
                </c:pt>
              </c:numCache>
            </c:numRef>
          </c:val>
          <c:extLst>
            <c:ext xmlns:c16="http://schemas.microsoft.com/office/drawing/2014/chart" uri="{C3380CC4-5D6E-409C-BE32-E72D297353CC}">
              <c16:uniqueId val="{00000002-ED6A-4AB8-89AE-AFC65641E349}"/>
            </c:ext>
          </c:extLst>
        </c:ser>
        <c:ser>
          <c:idx val="3"/>
          <c:order val="3"/>
          <c:tx>
            <c:strRef>
              <c:f>Ventes!$A$54</c:f>
              <c:strCache>
                <c:ptCount val="1"/>
                <c:pt idx="0">
                  <c:v>Autres zones</c:v>
                </c:pt>
              </c:strCache>
            </c:strRef>
          </c:tx>
          <c:spPr>
            <a:solidFill>
              <a:srgbClr val="0070C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Ventes!$B$51:$F$51</c:f>
              <c:numCache>
                <c:formatCode>General</c:formatCode>
                <c:ptCount val="5"/>
                <c:pt idx="0">
                  <c:v>2021</c:v>
                </c:pt>
                <c:pt idx="1">
                  <c:v>2022</c:v>
                </c:pt>
                <c:pt idx="2">
                  <c:v>2023</c:v>
                </c:pt>
                <c:pt idx="3">
                  <c:v>2024</c:v>
                </c:pt>
                <c:pt idx="4">
                  <c:v>2025</c:v>
                </c:pt>
              </c:numCache>
            </c:numRef>
          </c:cat>
          <c:val>
            <c:numRef>
              <c:f>Ventes!$B$54:$F$54</c:f>
              <c:numCache>
                <c:formatCode>0%</c:formatCode>
                <c:ptCount val="5"/>
                <c:pt idx="0">
                  <c:v>0.26862024764495396</c:v>
                </c:pt>
                <c:pt idx="1">
                  <c:v>0.26339275474212015</c:v>
                </c:pt>
                <c:pt idx="2">
                  <c:v>0.25946515188902192</c:v>
                </c:pt>
                <c:pt idx="3">
                  <c:v>0.25441904461880283</c:v>
                </c:pt>
                <c:pt idx="4">
                  <c:v>0.26229333906876307</c:v>
                </c:pt>
              </c:numCache>
            </c:numRef>
          </c:val>
          <c:extLst>
            <c:ext xmlns:c16="http://schemas.microsoft.com/office/drawing/2014/chart" uri="{C3380CC4-5D6E-409C-BE32-E72D297353CC}">
              <c16:uniqueId val="{00000003-ED6A-4AB8-89AE-AFC65641E349}"/>
            </c:ext>
          </c:extLst>
        </c:ser>
        <c:dLbls>
          <c:showLegendKey val="0"/>
          <c:showVal val="1"/>
          <c:showCatName val="0"/>
          <c:showSerName val="0"/>
          <c:showPercent val="0"/>
          <c:showBubbleSize val="0"/>
        </c:dLbls>
        <c:gapWidth val="150"/>
        <c:shape val="box"/>
        <c:axId val="961499800"/>
        <c:axId val="961500520"/>
        <c:axId val="0"/>
        <c:extLst>
          <c:ext xmlns:c15="http://schemas.microsoft.com/office/drawing/2012/chart" uri="{02D57815-91ED-43cb-92C2-25804820EDAC}">
            <c15:filteredBarSeries>
              <c15:ser>
                <c:idx val="0"/>
                <c:order val="0"/>
                <c:tx>
                  <c:strRef>
                    <c:extLst>
                      <c:ext uri="{02D57815-91ED-43cb-92C2-25804820EDAC}">
                        <c15:formulaRef>
                          <c15:sqref>Ventes!$A$51</c15:sqref>
                        </c15:formulaRef>
                      </c:ext>
                    </c:extLst>
                    <c:strCache>
                      <c:ptCount val="1"/>
                      <c:pt idx="0">
                        <c:v>(en valeur)</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Ventes!$B$51:$F$51</c15:sqref>
                        </c15:formulaRef>
                      </c:ext>
                    </c:extLst>
                    <c:numCache>
                      <c:formatCode>General</c:formatCode>
                      <c:ptCount val="5"/>
                      <c:pt idx="0">
                        <c:v>2021</c:v>
                      </c:pt>
                      <c:pt idx="1">
                        <c:v>2022</c:v>
                      </c:pt>
                      <c:pt idx="2">
                        <c:v>2023</c:v>
                      </c:pt>
                      <c:pt idx="3">
                        <c:v>2024</c:v>
                      </c:pt>
                      <c:pt idx="4">
                        <c:v>2025</c:v>
                      </c:pt>
                    </c:numCache>
                  </c:numRef>
                </c:cat>
                <c:val>
                  <c:numRef>
                    <c:extLst>
                      <c:ext uri="{02D57815-91ED-43cb-92C2-25804820EDAC}">
                        <c15:formulaRef>
                          <c15:sqref>Ventes!$B$51:$F$51</c15:sqref>
                        </c15:formulaRef>
                      </c:ext>
                    </c:extLst>
                    <c:numCache>
                      <c:formatCode>General</c:formatCode>
                      <c:ptCount val="5"/>
                      <c:pt idx="0">
                        <c:v>2021</c:v>
                      </c:pt>
                      <c:pt idx="1">
                        <c:v>2022</c:v>
                      </c:pt>
                      <c:pt idx="2">
                        <c:v>2023</c:v>
                      </c:pt>
                      <c:pt idx="3">
                        <c:v>2024</c:v>
                      </c:pt>
                      <c:pt idx="4">
                        <c:v>2025</c:v>
                      </c:pt>
                    </c:numCache>
                  </c:numRef>
                </c:val>
                <c:extLst>
                  <c:ext xmlns:c16="http://schemas.microsoft.com/office/drawing/2014/chart" uri="{C3380CC4-5D6E-409C-BE32-E72D297353CC}">
                    <c16:uniqueId val="{00000000-ED6A-4AB8-89AE-AFC65641E349}"/>
                  </c:ext>
                </c:extLst>
              </c15:ser>
            </c15:filteredBarSeries>
          </c:ext>
        </c:extLst>
      </c:bar3DChart>
      <c:catAx>
        <c:axId val="961499800"/>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61500520"/>
        <c:crosses val="autoZero"/>
        <c:auto val="1"/>
        <c:lblAlgn val="ctr"/>
        <c:lblOffset val="100"/>
        <c:noMultiLvlLbl val="0"/>
      </c:catAx>
      <c:valAx>
        <c:axId val="961500520"/>
        <c:scaling>
          <c:orientation val="minMax"/>
        </c:scaling>
        <c:delete val="1"/>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crossAx val="9614998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2229092496618551E-2"/>
          <c:y val="4.8413312350712889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rgbClr val="92D050"/>
              </a:solidFill>
              <a:ln>
                <a:noFill/>
              </a:ln>
            </c:spPr>
            <c:extLst>
              <c:ext xmlns:c16="http://schemas.microsoft.com/office/drawing/2014/chart" uri="{C3380CC4-5D6E-409C-BE32-E72D297353CC}">
                <c16:uniqueId val="{00000001-8660-40B7-9A2A-1E997212CEC9}"/>
              </c:ext>
            </c:extLst>
          </c:dPt>
          <c:dLbls>
            <c:spPr>
              <a:noFill/>
              <a:ln>
                <a:noFill/>
              </a:ln>
              <a:effectLst/>
            </c:spPr>
            <c:txPr>
              <a:bodyPr wrap="square" lIns="38100" tIns="19050" rIns="38100" bIns="19050" anchor="ctr">
                <a:spAutoFit/>
              </a:bodyPr>
              <a:lstStyle/>
              <a:p>
                <a:pPr>
                  <a:defRPr sz="900"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Resultats'!$A$16:$A$20</c15:sqref>
                  </c15:fullRef>
                </c:ext>
              </c:extLst>
              <c:f>'Site web | Resultats'!$A$17:$A$20</c:f>
              <c:numCache>
                <c:formatCode>General</c:formatCode>
                <c:ptCount val="4"/>
                <c:pt idx="0">
                  <c:v>2022</c:v>
                </c:pt>
                <c:pt idx="1">
                  <c:v>2023</c:v>
                </c:pt>
                <c:pt idx="2">
                  <c:v>2024</c:v>
                </c:pt>
                <c:pt idx="3">
                  <c:v>2025</c:v>
                </c:pt>
              </c:numCache>
            </c:numRef>
          </c:cat>
          <c:val>
            <c:numRef>
              <c:extLst>
                <c:ext xmlns:c15="http://schemas.microsoft.com/office/drawing/2012/chart" uri="{02D57815-91ED-43cb-92C2-25804820EDAC}">
                  <c15:fullRef>
                    <c15:sqref>'Site web | Resultats'!$B$16:$B$20</c15:sqref>
                  </c15:fullRef>
                </c:ext>
              </c:extLst>
              <c:f>'Site web | Resultats'!$B$17:$B$20</c:f>
              <c:numCache>
                <c:formatCode>0</c:formatCode>
                <c:ptCount val="4"/>
                <c:pt idx="0">
                  <c:v>3396</c:v>
                </c:pt>
                <c:pt idx="1">
                  <c:v>3572</c:v>
                </c:pt>
                <c:pt idx="2">
                  <c:v>3378</c:v>
                </c:pt>
                <c:pt idx="3">
                  <c:v>2719.2186386511494</c:v>
                </c:pt>
              </c:numCache>
            </c:numRef>
          </c:val>
          <c:extLst>
            <c:ext xmlns:c16="http://schemas.microsoft.com/office/drawing/2014/chart" uri="{C3380CC4-5D6E-409C-BE32-E72D297353CC}">
              <c16:uniqueId val="{00000004-8660-40B7-9A2A-1E997212CEC9}"/>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a:ln>
              <a:noFill/>
            </a:ln>
          </c:spPr>
          <c:invertIfNegative val="0"/>
          <c:dPt>
            <c:idx val="3"/>
            <c:invertIfNegative val="0"/>
            <c:bubble3D val="0"/>
            <c:spPr>
              <a:solidFill>
                <a:srgbClr val="92D050"/>
              </a:solidFill>
              <a:ln>
                <a:noFill/>
              </a:ln>
            </c:spPr>
            <c:extLst>
              <c:ext xmlns:c16="http://schemas.microsoft.com/office/drawing/2014/chart" uri="{C3380CC4-5D6E-409C-BE32-E72D297353CC}">
                <c16:uniqueId val="{00000001-0CA5-42FD-89C8-A4AA3E2FF483}"/>
              </c:ext>
            </c:extLst>
          </c:dPt>
          <c:dLbls>
            <c:numFmt formatCode="0.0%" sourceLinked="0"/>
            <c:spPr>
              <a:noFill/>
              <a:ln>
                <a:noFill/>
              </a:ln>
              <a:effectLst/>
            </c:spPr>
            <c:txPr>
              <a:bodyPr wrap="square" lIns="38100" tIns="19050" rIns="38100" bIns="19050" anchor="ctr">
                <a:spAutoFit/>
              </a:bodyPr>
              <a:lstStyle/>
              <a:p>
                <a:pPr>
                  <a:defRPr sz="900"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Resultats'!$A$25:$A$29</c15:sqref>
                  </c15:fullRef>
                </c:ext>
              </c:extLst>
              <c:f>'Site web | Resultats'!$A$26:$A$29</c:f>
              <c:numCache>
                <c:formatCode>General</c:formatCode>
                <c:ptCount val="4"/>
                <c:pt idx="0">
                  <c:v>2022</c:v>
                </c:pt>
                <c:pt idx="1">
                  <c:v>2023</c:v>
                </c:pt>
                <c:pt idx="2">
                  <c:v>2024</c:v>
                </c:pt>
                <c:pt idx="3">
                  <c:v>2025</c:v>
                </c:pt>
              </c:numCache>
            </c:numRef>
          </c:cat>
          <c:val>
            <c:numRef>
              <c:extLst>
                <c:ext xmlns:c15="http://schemas.microsoft.com/office/drawing/2012/chart" uri="{02D57815-91ED-43cb-92C2-25804820EDAC}">
                  <c15:fullRef>
                    <c15:sqref>'Site web | Resultats'!$B$25:$B$29</c15:sqref>
                  </c15:fullRef>
                </c:ext>
              </c:extLst>
              <c:f>'Site web | Resultats'!$B$26:$B$29</c:f>
              <c:numCache>
                <c:formatCode>0.0%</c:formatCode>
                <c:ptCount val="4"/>
                <c:pt idx="0">
                  <c:v>0.11878279118572928</c:v>
                </c:pt>
                <c:pt idx="1">
                  <c:v>0.126</c:v>
                </c:pt>
                <c:pt idx="2">
                  <c:v>0.12422314566248667</c:v>
                </c:pt>
                <c:pt idx="3">
                  <c:v>0.10461680964492566</c:v>
                </c:pt>
              </c:numCache>
            </c:numRef>
          </c:val>
          <c:extLst>
            <c:ext xmlns:c16="http://schemas.microsoft.com/office/drawing/2014/chart" uri="{C3380CC4-5D6E-409C-BE32-E72D297353CC}">
              <c16:uniqueId val="{00000004-0CA5-42FD-89C8-A4AA3E2FF483}"/>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rgbClr val="92D050"/>
              </a:solidFill>
              <a:ln>
                <a:noFill/>
              </a:ln>
            </c:spPr>
            <c:extLst>
              <c:ext xmlns:c16="http://schemas.microsoft.com/office/drawing/2014/chart" uri="{C3380CC4-5D6E-409C-BE32-E72D297353CC}">
                <c16:uniqueId val="{00000001-9418-4F44-916E-932BB867396A}"/>
              </c:ext>
            </c:extLst>
          </c:dPt>
          <c:dLbls>
            <c:spPr>
              <a:noFill/>
              <a:ln>
                <a:noFill/>
              </a:ln>
              <a:effectLst/>
            </c:spPr>
            <c:txPr>
              <a:bodyPr wrap="square" lIns="38100" tIns="19050" rIns="38100" bIns="19050" anchor="ctr">
                <a:spAutoFit/>
              </a:bodyPr>
              <a:lstStyle/>
              <a:p>
                <a:pPr>
                  <a:defRPr sz="900"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Resultats'!$A$34:$A$38</c15:sqref>
                  </c15:fullRef>
                </c:ext>
              </c:extLst>
              <c:f>'Site web | Resultats'!$A$35:$A$38</c:f>
              <c:numCache>
                <c:formatCode>General</c:formatCode>
                <c:ptCount val="4"/>
                <c:pt idx="0">
                  <c:v>2022</c:v>
                </c:pt>
                <c:pt idx="1">
                  <c:v>2023</c:v>
                </c:pt>
                <c:pt idx="2">
                  <c:v>2024</c:v>
                </c:pt>
                <c:pt idx="3">
                  <c:v>2025</c:v>
                </c:pt>
              </c:numCache>
            </c:numRef>
          </c:cat>
          <c:val>
            <c:numRef>
              <c:extLst>
                <c:ext xmlns:c15="http://schemas.microsoft.com/office/drawing/2012/chart" uri="{02D57815-91ED-43cb-92C2-25804820EDAC}">
                  <c15:fullRef>
                    <c15:sqref>'Site web | Resultats'!$B$34:$B$38</c15:sqref>
                  </c15:fullRef>
                </c:ext>
              </c:extLst>
              <c:f>'Site web | Resultats'!$B$35:$B$38</c:f>
              <c:numCache>
                <c:formatCode>0</c:formatCode>
                <c:ptCount val="4"/>
                <c:pt idx="0">
                  <c:v>2009</c:v>
                </c:pt>
                <c:pt idx="1">
                  <c:v>1983</c:v>
                </c:pt>
                <c:pt idx="2">
                  <c:v>1890</c:v>
                </c:pt>
                <c:pt idx="3">
                  <c:v>1663.9679769286099</c:v>
                </c:pt>
              </c:numCache>
            </c:numRef>
          </c:val>
          <c:extLst>
            <c:ext xmlns:c16="http://schemas.microsoft.com/office/drawing/2014/chart" uri="{C3380CC4-5D6E-409C-BE32-E72D297353CC}">
              <c16:uniqueId val="{00000004-9418-4F44-916E-932BB867396A}"/>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rgbClr val="92D050"/>
              </a:solidFill>
              <a:ln>
                <a:noFill/>
              </a:ln>
            </c:spPr>
            <c:extLst>
              <c:ext xmlns:c16="http://schemas.microsoft.com/office/drawing/2014/chart" uri="{C3380CC4-5D6E-409C-BE32-E72D297353CC}">
                <c16:uniqueId val="{00000001-3085-4928-AFBE-EBED57C6B9AD}"/>
              </c:ext>
            </c:extLst>
          </c:dPt>
          <c:dLbls>
            <c:spPr>
              <a:noFill/>
              <a:ln>
                <a:noFill/>
              </a:ln>
              <a:effectLst/>
            </c:spPr>
            <c:txPr>
              <a:bodyPr wrap="square" lIns="38100" tIns="19050" rIns="38100" bIns="19050" anchor="ctr">
                <a:spAutoFit/>
              </a:bodyPr>
              <a:lstStyle/>
              <a:p>
                <a:pPr>
                  <a:defRPr sz="1000"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Resultats'!$A$43:$A$47</c15:sqref>
                  </c15:fullRef>
                </c:ext>
              </c:extLst>
              <c:f>'Site web | Resultats'!$A$44:$A$47</c:f>
              <c:numCache>
                <c:formatCode>General</c:formatCode>
                <c:ptCount val="4"/>
                <c:pt idx="0">
                  <c:v>2022</c:v>
                </c:pt>
                <c:pt idx="1">
                  <c:v>2023</c:v>
                </c:pt>
                <c:pt idx="2">
                  <c:v>2024</c:v>
                </c:pt>
                <c:pt idx="3">
                  <c:v>2025</c:v>
                </c:pt>
              </c:numCache>
            </c:numRef>
          </c:cat>
          <c:val>
            <c:numRef>
              <c:extLst>
                <c:ext xmlns:c15="http://schemas.microsoft.com/office/drawing/2012/chart" uri="{02D57815-91ED-43cb-92C2-25804820EDAC}">
                  <c15:fullRef>
                    <c15:sqref>'Site web | Resultats'!$B$43:$B$47</c15:sqref>
                  </c15:fullRef>
                </c:ext>
              </c:extLst>
              <c:f>'Site web | Resultats'!$B$44:$B$47</c:f>
              <c:numCache>
                <c:formatCode>0.00</c:formatCode>
                <c:ptCount val="4"/>
                <c:pt idx="0">
                  <c:v>2.8061496650588742</c:v>
                </c:pt>
                <c:pt idx="1">
                  <c:v>2.77</c:v>
                </c:pt>
                <c:pt idx="2">
                  <c:v>2.65</c:v>
                </c:pt>
                <c:pt idx="3" formatCode="#,##0.00">
                  <c:v>2.36</c:v>
                </c:pt>
              </c:numCache>
            </c:numRef>
          </c:val>
          <c:extLst>
            <c:ext xmlns:c16="http://schemas.microsoft.com/office/drawing/2014/chart" uri="{C3380CC4-5D6E-409C-BE32-E72D297353CC}">
              <c16:uniqueId val="{00000004-3085-4928-AFBE-EBED57C6B9AD}"/>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0"/>
          <c:order val="1"/>
          <c:spPr>
            <a:solidFill>
              <a:schemeClr val="accent1"/>
            </a:solidFill>
          </c:spPr>
          <c:invertIfNegative val="0"/>
          <c:dPt>
            <c:idx val="4"/>
            <c:invertIfNegative val="0"/>
            <c:bubble3D val="0"/>
            <c:spPr>
              <a:solidFill>
                <a:schemeClr val="accent1"/>
              </a:solidFill>
            </c:spPr>
            <c:extLst>
              <c:ext xmlns:c16="http://schemas.microsoft.com/office/drawing/2014/chart" uri="{C3380CC4-5D6E-409C-BE32-E72D297353CC}">
                <c16:uniqueId val="{00000001-6FAF-4CEC-AD96-712E5841B0C2}"/>
              </c:ext>
            </c:extLst>
          </c:dPt>
          <c:dPt>
            <c:idx val="8"/>
            <c:invertIfNegative val="0"/>
            <c:bubble3D val="0"/>
            <c:spPr>
              <a:solidFill>
                <a:schemeClr val="accent1"/>
              </a:solidFill>
            </c:spPr>
            <c:extLst>
              <c:ext xmlns:c16="http://schemas.microsoft.com/office/drawing/2014/chart" uri="{C3380CC4-5D6E-409C-BE32-E72D297353CC}">
                <c16:uniqueId val="{00000003-6FAF-4CEC-AD96-712E5841B0C2}"/>
              </c:ext>
            </c:extLst>
          </c:dPt>
          <c:dPt>
            <c:idx val="9"/>
            <c:invertIfNegative val="0"/>
            <c:bubble3D val="0"/>
            <c:spPr>
              <a:solidFill>
                <a:srgbClr val="92D050"/>
              </a:solidFill>
            </c:spPr>
            <c:extLst>
              <c:ext xmlns:c16="http://schemas.microsoft.com/office/drawing/2014/chart" uri="{C3380CC4-5D6E-409C-BE32-E72D297353CC}">
                <c16:uniqueId val="{00000001-4458-436B-AC86-69495AA455CE}"/>
              </c:ext>
            </c:extLst>
          </c:dPt>
          <c:dLbls>
            <c:dLbl>
              <c:idx val="4"/>
              <c:tx>
                <c:rich>
                  <a:bodyPr/>
                  <a:lstStyle/>
                  <a:p>
                    <a:fld id="{0B1D75F8-6704-4064-B6CF-081D37EDA46E}" type="VALUE">
                      <a:rPr lang="en-US"/>
                      <a:pPr/>
                      <a:t>[VALEUR]</a:t>
                    </a:fld>
                    <a:endParaRPr lang="fr-FR"/>
                  </a:p>
                </c:rich>
              </c:tx>
              <c:dLblPos val="outEnd"/>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6FAF-4CEC-AD96-712E5841B0C2}"/>
                </c:ext>
              </c:extLst>
            </c:dLbl>
            <c:spPr>
              <a:noFill/>
              <a:ln>
                <a:noFill/>
              </a:ln>
              <a:effectLst/>
            </c:spPr>
            <c:txPr>
              <a:bodyPr wrap="square" lIns="38100" tIns="19050" rIns="38100" bIns="19050" anchor="ctr">
                <a:spAutoFit/>
              </a:bodyPr>
              <a:lstStyle/>
              <a:p>
                <a:pPr>
                  <a:defRPr sz="900"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'Site web | Resultats'!$A$52:$A$61</c:f>
              <c:numCache>
                <c:formatCode>General</c:formatCode>
                <c:ptCount val="10"/>
                <c:pt idx="0">
                  <c:v>2016</c:v>
                </c:pt>
                <c:pt idx="1">
                  <c:v>2017</c:v>
                </c:pt>
                <c:pt idx="2">
                  <c:v>2018</c:v>
                </c:pt>
                <c:pt idx="3">
                  <c:v>2019</c:v>
                </c:pt>
                <c:pt idx="4">
                  <c:v>2020</c:v>
                </c:pt>
                <c:pt idx="5">
                  <c:v>2021</c:v>
                </c:pt>
                <c:pt idx="6">
                  <c:v>2022</c:v>
                </c:pt>
                <c:pt idx="7">
                  <c:v>2023</c:v>
                </c:pt>
                <c:pt idx="8">
                  <c:v>2024</c:v>
                </c:pt>
                <c:pt idx="9">
                  <c:v>2025</c:v>
                </c:pt>
              </c:numCache>
            </c:numRef>
          </c:cat>
          <c:val>
            <c:numRef>
              <c:f>'Site web | Resultats'!$B$52:$B$61</c:f>
              <c:numCache>
                <c:formatCode>0.00</c:formatCode>
                <c:ptCount val="10"/>
                <c:pt idx="0">
                  <c:v>0.8</c:v>
                </c:pt>
                <c:pt idx="1">
                  <c:v>0.88749999999999996</c:v>
                </c:pt>
                <c:pt idx="2">
                  <c:v>0.92500000000000004</c:v>
                </c:pt>
                <c:pt idx="3">
                  <c:v>0.5</c:v>
                </c:pt>
                <c:pt idx="4">
                  <c:v>0.57499999999999996</c:v>
                </c:pt>
                <c:pt idx="5">
                  <c:v>1.125</c:v>
                </c:pt>
                <c:pt idx="6">
                  <c:v>1.25</c:v>
                </c:pt>
                <c:pt idx="7">
                  <c:v>1.35</c:v>
                </c:pt>
                <c:pt idx="8">
                  <c:v>1.38</c:v>
                </c:pt>
                <c:pt idx="9" formatCode="#,##0.00">
                  <c:v>1.38</c:v>
                </c:pt>
              </c:numCache>
            </c:numRef>
          </c:val>
          <c:extLst>
            <c:ext xmlns:c16="http://schemas.microsoft.com/office/drawing/2014/chart" uri="{C3380CC4-5D6E-409C-BE32-E72D297353CC}">
              <c16:uniqueId val="{00000004-49EA-42A8-A107-51A4645C9AE4}"/>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'Site web | Resultats'!$A$52:$A$61</c15:sqref>
                        </c15:formulaRef>
                      </c:ext>
                    </c:extLst>
                    <c:numCache>
                      <c:formatCode>General</c:formatCode>
                      <c:ptCount val="10"/>
                      <c:pt idx="0">
                        <c:v>2016</c:v>
                      </c:pt>
                      <c:pt idx="1">
                        <c:v>2017</c:v>
                      </c:pt>
                      <c:pt idx="2">
                        <c:v>2018</c:v>
                      </c:pt>
                      <c:pt idx="3">
                        <c:v>2019</c:v>
                      </c:pt>
                      <c:pt idx="4">
                        <c:v>2020</c:v>
                      </c:pt>
                      <c:pt idx="5">
                        <c:v>2021</c:v>
                      </c:pt>
                      <c:pt idx="6">
                        <c:v>2022</c:v>
                      </c:pt>
                      <c:pt idx="7">
                        <c:v>2023</c:v>
                      </c:pt>
                      <c:pt idx="8">
                        <c:v>2024</c:v>
                      </c:pt>
                      <c:pt idx="9">
                        <c:v>2025</c:v>
                      </c:pt>
                    </c:numCache>
                  </c:numRef>
                </c:cat>
                <c:val>
                  <c:numRef>
                    <c:extLst>
                      <c:ext uri="{02D57815-91ED-43cb-92C2-25804820EDAC}">
                        <c15:formulaRef>
                          <c15:sqref>'Site web | Resultats'!$A$52:$A$61</c15:sqref>
                        </c15:formulaRef>
                      </c:ext>
                    </c:extLst>
                    <c:numCache>
                      <c:formatCode>General</c:formatCode>
                      <c:ptCount val="10"/>
                      <c:pt idx="0">
                        <c:v>2016</c:v>
                      </c:pt>
                      <c:pt idx="1">
                        <c:v>2017</c:v>
                      </c:pt>
                      <c:pt idx="2">
                        <c:v>2018</c:v>
                      </c:pt>
                      <c:pt idx="3">
                        <c:v>2019</c:v>
                      </c:pt>
                      <c:pt idx="4">
                        <c:v>2020</c:v>
                      </c:pt>
                      <c:pt idx="5">
                        <c:v>2021</c:v>
                      </c:pt>
                      <c:pt idx="6">
                        <c:v>2022</c:v>
                      </c:pt>
                      <c:pt idx="7">
                        <c:v>2023</c:v>
                      </c:pt>
                      <c:pt idx="8">
                        <c:v>2024</c:v>
                      </c:pt>
                      <c:pt idx="9">
                        <c:v>2025</c:v>
                      </c:pt>
                    </c:numCache>
                  </c:numRef>
                </c:val>
                <c:extLst>
                  <c:ext xmlns:c16="http://schemas.microsoft.com/office/drawing/2014/chart" uri="{C3380CC4-5D6E-409C-BE32-E72D297353CC}">
                    <c16:uniqueId val="{00000002-9C45-461B-920C-A67913796372}"/>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tx>
            <c:strRef>
              <c:f>'Secteurs op.'!$B$3</c:f>
              <c:strCache>
                <c:ptCount val="1"/>
                <c:pt idx="0">
                  <c:v>Résultats opérationnel du secteur </c:v>
                </c:pt>
              </c:strCache>
            </c:strRef>
          </c:tx>
          <c:spPr>
            <a:solidFill>
              <a:schemeClr val="accent1"/>
            </a:solidFill>
          </c:spPr>
          <c:invertIfNegative val="0"/>
          <c:dPt>
            <c:idx val="0"/>
            <c:invertIfNegative val="0"/>
            <c:bubble3D val="0"/>
            <c:extLst>
              <c:ext xmlns:c16="http://schemas.microsoft.com/office/drawing/2014/chart" uri="{C3380CC4-5D6E-409C-BE32-E72D297353CC}">
                <c16:uniqueId val="{00000000-2138-4E58-A877-893F3DB01A94}"/>
              </c:ext>
            </c:extLst>
          </c:dPt>
          <c:dPt>
            <c:idx val="3"/>
            <c:invertIfNegative val="0"/>
            <c:bubble3D val="0"/>
            <c:spPr>
              <a:solidFill>
                <a:srgbClr val="92D050"/>
              </a:solidFill>
            </c:spPr>
            <c:extLst>
              <c:ext xmlns:c16="http://schemas.microsoft.com/office/drawing/2014/chart" uri="{C3380CC4-5D6E-409C-BE32-E72D297353CC}">
                <c16:uniqueId val="{00000003-3B14-45CE-BF30-C19E84C5E8CC}"/>
              </c:ext>
            </c:extLst>
          </c:dPt>
          <c:dLbls>
            <c:spPr>
              <a:noFill/>
              <a:ln>
                <a:noFill/>
              </a:ln>
              <a:effectLst/>
            </c:spPr>
            <c:txPr>
              <a:bodyPr wrap="square" lIns="38100" tIns="19050" rIns="38100" bIns="19050" anchor="ctr">
                <a:spAutoFit/>
              </a:bodyPr>
              <a:lstStyle/>
              <a:p>
                <a:pPr>
                  <a:defRPr sz="1000"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'Secteurs op.'!$A$4:$A$8</c15:sqref>
                  </c15:fullRef>
                </c:ext>
              </c:extLst>
              <c:f>'Secteurs op.'!$A$5:$A$8</c:f>
              <c:numCache>
                <c:formatCode>General</c:formatCode>
                <c:ptCount val="4"/>
                <c:pt idx="0">
                  <c:v>2022</c:v>
                </c:pt>
                <c:pt idx="1">
                  <c:v>2023</c:v>
                </c:pt>
                <c:pt idx="2">
                  <c:v>2024</c:v>
                </c:pt>
                <c:pt idx="3">
                  <c:v>2025</c:v>
                </c:pt>
              </c:numCache>
            </c:numRef>
          </c:cat>
          <c:val>
            <c:numRef>
              <c:extLst>
                <c:ext xmlns:c15="http://schemas.microsoft.com/office/drawing/2012/chart" uri="{02D57815-91ED-43cb-92C2-25804820EDAC}">
                  <c15:fullRef>
                    <c15:sqref>'Secteurs op.'!$B$4:$B$8</c15:sqref>
                  </c15:fullRef>
                </c:ext>
              </c:extLst>
              <c:f>'Secteurs op.'!$B$5:$B$8</c:f>
              <c:numCache>
                <c:formatCode>#,##0</c:formatCode>
                <c:ptCount val="4"/>
                <c:pt idx="0">
                  <c:v>1711</c:v>
                </c:pt>
                <c:pt idx="1">
                  <c:v>1968</c:v>
                </c:pt>
                <c:pt idx="2">
                  <c:v>1916.8998166787983</c:v>
                </c:pt>
                <c:pt idx="3" formatCode="0">
                  <c:v>1677.0766354784384</c:v>
                </c:pt>
              </c:numCache>
            </c:numRef>
          </c:val>
          <c:extLst>
            <c:ext xmlns:c16="http://schemas.microsoft.com/office/drawing/2014/chart" uri="{C3380CC4-5D6E-409C-BE32-E72D297353CC}">
              <c16:uniqueId val="{00000001-2138-4E58-A877-893F3DB01A94}"/>
            </c:ext>
          </c:extLst>
        </c:ser>
        <c:dLbls>
          <c:showLegendKey val="0"/>
          <c:showVal val="0"/>
          <c:showCatName val="0"/>
          <c:showSerName val="0"/>
          <c:showPercent val="0"/>
          <c:showBubbleSize val="0"/>
        </c:dLbls>
        <c:gapWidth val="150"/>
        <c:axId val="222441472"/>
        <c:axId val="222443392"/>
      </c:barChart>
      <c:lineChart>
        <c:grouping val="standard"/>
        <c:varyColors val="0"/>
        <c:ser>
          <c:idx val="0"/>
          <c:order val="1"/>
          <c:tx>
            <c:strRef>
              <c:f>'Secteurs op.'!$C$3</c:f>
              <c:strCache>
                <c:ptCount val="1"/>
                <c:pt idx="0">
                  <c:v>Marge opérationnelle du secteur</c:v>
                </c:pt>
              </c:strCache>
            </c:strRef>
          </c:tx>
          <c:marker>
            <c:symbol val="none"/>
          </c:marker>
          <c:dLbls>
            <c:spPr>
              <a:noFill/>
              <a:ln>
                <a:noFill/>
              </a:ln>
              <a:effectLst/>
            </c:spPr>
            <c:txPr>
              <a:bodyPr wrap="square" lIns="38100" tIns="19050" rIns="38100" bIns="19050" anchor="ctr">
                <a:spAutoFit/>
              </a:bodyPr>
              <a:lstStyle/>
              <a:p>
                <a:pPr>
                  <a:defRPr sz="800" b="0">
                    <a:solidFill>
                      <a:schemeClr val="bg1"/>
                    </a:solidFill>
                  </a:defRPr>
                </a:pPr>
                <a:endParaRPr lang="fr-F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'Secteurs op.'!$A$4:$A$8</c15:sqref>
                  </c15:fullRef>
                </c:ext>
              </c:extLst>
              <c:f>'Secteurs op.'!$A$5:$A$8</c:f>
              <c:numCache>
                <c:formatCode>General</c:formatCode>
                <c:ptCount val="4"/>
                <c:pt idx="0">
                  <c:v>2022</c:v>
                </c:pt>
                <c:pt idx="1">
                  <c:v>2023</c:v>
                </c:pt>
                <c:pt idx="2">
                  <c:v>2024</c:v>
                </c:pt>
                <c:pt idx="3">
                  <c:v>2025</c:v>
                </c:pt>
              </c:numCache>
            </c:numRef>
          </c:cat>
          <c:val>
            <c:numRef>
              <c:extLst>
                <c:ext xmlns:c15="http://schemas.microsoft.com/office/drawing/2012/chart" uri="{02D57815-91ED-43cb-92C2-25804820EDAC}">
                  <c15:fullRef>
                    <c15:sqref>'Secteurs op.'!$C$4:$C$8</c15:sqref>
                  </c15:fullRef>
                </c:ext>
              </c:extLst>
              <c:f>'Secteurs op.'!$C$5:$C$8</c:f>
              <c:numCache>
                <c:formatCode>0.0%</c:formatCode>
                <c:ptCount val="4"/>
                <c:pt idx="0">
                  <c:v>0.121</c:v>
                </c:pt>
                <c:pt idx="1">
                  <c:v>0.13200000000000001</c:v>
                </c:pt>
                <c:pt idx="2">
                  <c:v>0.13069131581297522</c:v>
                </c:pt>
                <c:pt idx="3">
                  <c:v>0.1172261054969148</c:v>
                </c:pt>
              </c:numCache>
            </c:numRef>
          </c:val>
          <c:smooth val="0"/>
          <c:extLst>
            <c:ext xmlns:c16="http://schemas.microsoft.com/office/drawing/2014/chart" uri="{C3380CC4-5D6E-409C-BE32-E72D297353CC}">
              <c16:uniqueId val="{00000002-2138-4E58-A877-893F3DB01A94}"/>
            </c:ext>
          </c:extLst>
        </c:ser>
        <c:dLbls>
          <c:showLegendKey val="0"/>
          <c:showVal val="0"/>
          <c:showCatName val="0"/>
          <c:showSerName val="0"/>
          <c:showPercent val="0"/>
          <c:showBubbleSize val="0"/>
        </c:dLbls>
        <c:marker val="1"/>
        <c:smooth val="0"/>
        <c:axId val="802067744"/>
        <c:axId val="802072008"/>
      </c:line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valAx>
        <c:axId val="802072008"/>
        <c:scaling>
          <c:orientation val="minMax"/>
        </c:scaling>
        <c:delete val="1"/>
        <c:axPos val="r"/>
        <c:numFmt formatCode="0.0%" sourceLinked="1"/>
        <c:majorTickMark val="out"/>
        <c:minorTickMark val="none"/>
        <c:tickLblPos val="nextTo"/>
        <c:crossAx val="802067744"/>
        <c:crosses val="max"/>
        <c:crossBetween val="between"/>
      </c:valAx>
      <c:catAx>
        <c:axId val="802067744"/>
        <c:scaling>
          <c:orientation val="minMax"/>
        </c:scaling>
        <c:delete val="1"/>
        <c:axPos val="b"/>
        <c:numFmt formatCode="General" sourceLinked="1"/>
        <c:majorTickMark val="out"/>
        <c:minorTickMark val="none"/>
        <c:tickLblPos val="nextTo"/>
        <c:crossAx val="802072008"/>
        <c:crosses val="autoZero"/>
        <c:auto val="1"/>
        <c:lblAlgn val="ctr"/>
        <c:lblOffset val="100"/>
        <c:noMultiLvlLbl val="0"/>
      </c:cat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8224505274639436E-2"/>
          <c:y val="6.5058093716334919E-2"/>
          <c:w val="0.9863650958290362"/>
          <c:h val="0.74419001148192243"/>
        </c:manualLayout>
      </c:layout>
      <c:barChart>
        <c:barDir val="col"/>
        <c:grouping val="clustered"/>
        <c:varyColors val="0"/>
        <c:ser>
          <c:idx val="1"/>
          <c:order val="0"/>
          <c:tx>
            <c:strRef>
              <c:f>'Secteurs op.'!$B$13</c:f>
              <c:strCache>
                <c:ptCount val="1"/>
                <c:pt idx="0">
                  <c:v>Résultats opérationnel du secteur </c:v>
                </c:pt>
              </c:strCache>
            </c:strRef>
          </c:tx>
          <c:spPr>
            <a:solidFill>
              <a:srgbClr val="0070C0"/>
            </a:solidFill>
          </c:spPr>
          <c:invertIfNegative val="0"/>
          <c:dPt>
            <c:idx val="0"/>
            <c:invertIfNegative val="0"/>
            <c:bubble3D val="0"/>
            <c:extLst>
              <c:ext xmlns:c16="http://schemas.microsoft.com/office/drawing/2014/chart" uri="{C3380CC4-5D6E-409C-BE32-E72D297353CC}">
                <c16:uniqueId val="{00000000-6615-4BEA-9A4E-E991263ED078}"/>
              </c:ext>
            </c:extLst>
          </c:dPt>
          <c:dPt>
            <c:idx val="3"/>
            <c:invertIfNegative val="0"/>
            <c:bubble3D val="0"/>
            <c:spPr>
              <a:solidFill>
                <a:srgbClr val="92D050"/>
              </a:solidFill>
            </c:spPr>
            <c:extLst>
              <c:ext xmlns:c16="http://schemas.microsoft.com/office/drawing/2014/chart" uri="{C3380CC4-5D6E-409C-BE32-E72D297353CC}">
                <c16:uniqueId val="{00000003-9B2C-409D-9498-E1BF83400A67}"/>
              </c:ext>
            </c:extLst>
          </c:dPt>
          <c:dLbls>
            <c:spPr>
              <a:noFill/>
              <a:ln>
                <a:noFill/>
              </a:ln>
              <a:effectLst/>
            </c:spPr>
            <c:txPr>
              <a:bodyPr wrap="square" lIns="38100" tIns="19050" rIns="38100" bIns="19050" anchor="ctr">
                <a:spAutoFit/>
              </a:bodyPr>
              <a:lstStyle/>
              <a:p>
                <a:pPr>
                  <a:defRPr sz="1000"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'Secteurs op.'!$A$14:$A$18</c15:sqref>
                  </c15:fullRef>
                </c:ext>
              </c:extLst>
              <c:f>'Secteurs op.'!$A$15:$A$18</c:f>
              <c:numCache>
                <c:formatCode>General</c:formatCode>
                <c:ptCount val="4"/>
                <c:pt idx="0">
                  <c:v>2022</c:v>
                </c:pt>
                <c:pt idx="1">
                  <c:v>2023</c:v>
                </c:pt>
                <c:pt idx="2">
                  <c:v>2024</c:v>
                </c:pt>
                <c:pt idx="3">
                  <c:v>2025</c:v>
                </c:pt>
              </c:numCache>
            </c:numRef>
          </c:cat>
          <c:val>
            <c:numRef>
              <c:extLst>
                <c:ext xmlns:c15="http://schemas.microsoft.com/office/drawing/2012/chart" uri="{02D57815-91ED-43cb-92C2-25804820EDAC}">
                  <c15:fullRef>
                    <c15:sqref>'Secteurs op.'!$B$14:$B$18</c15:sqref>
                  </c15:fullRef>
                </c:ext>
              </c:extLst>
              <c:f>'Secteurs op.'!$B$15:$B$18</c:f>
              <c:numCache>
                <c:formatCode>General</c:formatCode>
                <c:ptCount val="4"/>
                <c:pt idx="0">
                  <c:v>641</c:v>
                </c:pt>
                <c:pt idx="1" formatCode="#,##0">
                  <c:v>474</c:v>
                </c:pt>
                <c:pt idx="2" formatCode="#,##0">
                  <c:v>597</c:v>
                </c:pt>
                <c:pt idx="3" formatCode="0">
                  <c:v>280.27143500574113</c:v>
                </c:pt>
              </c:numCache>
            </c:numRef>
          </c:val>
          <c:extLst>
            <c:ext xmlns:c16="http://schemas.microsoft.com/office/drawing/2014/chart" uri="{C3380CC4-5D6E-409C-BE32-E72D297353CC}">
              <c16:uniqueId val="{00000001-6615-4BEA-9A4E-E991263ED078}"/>
            </c:ext>
          </c:extLst>
        </c:ser>
        <c:dLbls>
          <c:showLegendKey val="0"/>
          <c:showVal val="0"/>
          <c:showCatName val="0"/>
          <c:showSerName val="0"/>
          <c:showPercent val="0"/>
          <c:showBubbleSize val="0"/>
        </c:dLbls>
        <c:gapWidth val="150"/>
        <c:axId val="222441472"/>
        <c:axId val="222443392"/>
      </c:barChart>
      <c:lineChart>
        <c:grouping val="standard"/>
        <c:varyColors val="0"/>
        <c:ser>
          <c:idx val="0"/>
          <c:order val="1"/>
          <c:tx>
            <c:strRef>
              <c:f>'Secteurs op.'!$C$13</c:f>
              <c:strCache>
                <c:ptCount val="1"/>
                <c:pt idx="0">
                  <c:v>Marge opérationnelle du secteur</c:v>
                </c:pt>
              </c:strCache>
            </c:strRef>
          </c:tx>
          <c:marker>
            <c:symbol val="none"/>
          </c:marker>
          <c:dLbls>
            <c:spPr>
              <a:noFill/>
              <a:ln>
                <a:noFill/>
              </a:ln>
              <a:effectLst/>
            </c:spPr>
            <c:txPr>
              <a:bodyPr wrap="square" lIns="38100" tIns="19050" rIns="38100" bIns="19050" anchor="ctr">
                <a:spAutoFit/>
              </a:bodyPr>
              <a:lstStyle/>
              <a:p>
                <a:pPr>
                  <a:defRPr sz="800" b="0">
                    <a:solidFill>
                      <a:schemeClr val="bg1"/>
                    </a:solidFill>
                  </a:defRPr>
                </a:pPr>
                <a:endParaRPr lang="fr-F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'Secteurs op.'!$A$14:$A$18</c15:sqref>
                  </c15:fullRef>
                </c:ext>
              </c:extLst>
              <c:f>'Secteurs op.'!$A$15:$A$18</c:f>
              <c:numCache>
                <c:formatCode>General</c:formatCode>
                <c:ptCount val="4"/>
                <c:pt idx="0">
                  <c:v>2022</c:v>
                </c:pt>
                <c:pt idx="1">
                  <c:v>2023</c:v>
                </c:pt>
                <c:pt idx="2">
                  <c:v>2024</c:v>
                </c:pt>
                <c:pt idx="3">
                  <c:v>2025</c:v>
                </c:pt>
              </c:numCache>
            </c:numRef>
          </c:cat>
          <c:val>
            <c:numRef>
              <c:extLst>
                <c:ext xmlns:c15="http://schemas.microsoft.com/office/drawing/2012/chart" uri="{02D57815-91ED-43cb-92C2-25804820EDAC}">
                  <c15:fullRef>
                    <c15:sqref>'Secteurs op.'!$C$14:$C$18</c15:sqref>
                  </c15:fullRef>
                </c:ext>
              </c:extLst>
              <c:f>'Secteurs op.'!$C$15:$C$18</c:f>
              <c:numCache>
                <c:formatCode>0.0%</c:formatCode>
                <c:ptCount val="4"/>
                <c:pt idx="0">
                  <c:v>8.5999999999999993E-2</c:v>
                </c:pt>
                <c:pt idx="1">
                  <c:v>6.8000000000000005E-2</c:v>
                </c:pt>
                <c:pt idx="2">
                  <c:v>9.0468252765570537E-2</c:v>
                </c:pt>
                <c:pt idx="3">
                  <c:v>4.6537137790752386E-2</c:v>
                </c:pt>
              </c:numCache>
            </c:numRef>
          </c:val>
          <c:smooth val="0"/>
          <c:extLst>
            <c:ext xmlns:c16="http://schemas.microsoft.com/office/drawing/2014/chart" uri="{C3380CC4-5D6E-409C-BE32-E72D297353CC}">
              <c16:uniqueId val="{00000002-6615-4BEA-9A4E-E991263ED078}"/>
            </c:ext>
          </c:extLst>
        </c:ser>
        <c:dLbls>
          <c:showLegendKey val="0"/>
          <c:showVal val="0"/>
          <c:showCatName val="0"/>
          <c:showSerName val="0"/>
          <c:showPercent val="0"/>
          <c:showBubbleSize val="0"/>
        </c:dLbls>
        <c:marker val="1"/>
        <c:smooth val="0"/>
        <c:axId val="802067744"/>
        <c:axId val="802072008"/>
      </c:line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General" sourceLinked="1"/>
        <c:majorTickMark val="out"/>
        <c:minorTickMark val="none"/>
        <c:tickLblPos val="nextTo"/>
        <c:crossAx val="222441472"/>
        <c:crosses val="autoZero"/>
        <c:crossBetween val="between"/>
      </c:valAx>
      <c:valAx>
        <c:axId val="802072008"/>
        <c:scaling>
          <c:orientation val="minMax"/>
        </c:scaling>
        <c:delete val="1"/>
        <c:axPos val="r"/>
        <c:numFmt formatCode="0.0%" sourceLinked="1"/>
        <c:majorTickMark val="out"/>
        <c:minorTickMark val="none"/>
        <c:tickLblPos val="nextTo"/>
        <c:crossAx val="802067744"/>
        <c:crosses val="max"/>
        <c:crossBetween val="between"/>
      </c:valAx>
      <c:catAx>
        <c:axId val="802067744"/>
        <c:scaling>
          <c:orientation val="minMax"/>
        </c:scaling>
        <c:delete val="1"/>
        <c:axPos val="b"/>
        <c:numFmt formatCode="General" sourceLinked="1"/>
        <c:majorTickMark val="out"/>
        <c:minorTickMark val="none"/>
        <c:tickLblPos val="nextTo"/>
        <c:crossAx val="802072008"/>
        <c:crosses val="autoZero"/>
        <c:auto val="1"/>
        <c:lblAlgn val="ctr"/>
        <c:lblOffset val="100"/>
        <c:noMultiLvlLbl val="0"/>
      </c:cat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tx>
            <c:strRef>
              <c:f>'Secteurs op.'!$B$23</c:f>
              <c:strCache>
                <c:ptCount val="1"/>
                <c:pt idx="0">
                  <c:v>Résultats opérationnel du secteur </c:v>
                </c:pt>
              </c:strCache>
            </c:strRef>
          </c:tx>
          <c:spPr>
            <a:solidFill>
              <a:schemeClr val="accent1"/>
            </a:solidFill>
          </c:spPr>
          <c:invertIfNegative val="0"/>
          <c:dPt>
            <c:idx val="1"/>
            <c:invertIfNegative val="0"/>
            <c:bubble3D val="0"/>
            <c:extLst>
              <c:ext xmlns:c16="http://schemas.microsoft.com/office/drawing/2014/chart" uri="{C3380CC4-5D6E-409C-BE32-E72D297353CC}">
                <c16:uniqueId val="{00000000-1504-4E7C-BD39-43A3E0AA7E4E}"/>
              </c:ext>
            </c:extLst>
          </c:dPt>
          <c:dPt>
            <c:idx val="4"/>
            <c:invertIfNegative val="0"/>
            <c:bubble3D val="0"/>
            <c:spPr>
              <a:solidFill>
                <a:srgbClr val="92D050"/>
              </a:solidFill>
            </c:spPr>
            <c:extLst>
              <c:ext xmlns:c16="http://schemas.microsoft.com/office/drawing/2014/chart" uri="{C3380CC4-5D6E-409C-BE32-E72D297353CC}">
                <c16:uniqueId val="{00000003-98BF-44B9-A8D0-A92C68C58BA2}"/>
              </c:ext>
            </c:extLst>
          </c:dPt>
          <c:dLbls>
            <c:spPr>
              <a:noFill/>
              <a:ln>
                <a:noFill/>
              </a:ln>
              <a:effectLst/>
            </c:spPr>
            <c:txPr>
              <a:bodyPr wrap="square" lIns="38100" tIns="19050" rIns="38100" bIns="19050" anchor="ctr">
                <a:spAutoFit/>
              </a:bodyPr>
              <a:lstStyle/>
              <a:p>
                <a:pPr>
                  <a:defRPr sz="1000" b="0"/>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'Secteurs op.'!$A$24:$A$28</c:f>
              <c:numCache>
                <c:formatCode>General</c:formatCode>
                <c:ptCount val="5"/>
                <c:pt idx="0">
                  <c:v>2021</c:v>
                </c:pt>
                <c:pt idx="1">
                  <c:v>2022</c:v>
                </c:pt>
                <c:pt idx="2">
                  <c:v>2023</c:v>
                </c:pt>
                <c:pt idx="3">
                  <c:v>2024</c:v>
                </c:pt>
                <c:pt idx="4">
                  <c:v>2025</c:v>
                </c:pt>
              </c:numCache>
            </c:numRef>
          </c:cat>
          <c:val>
            <c:numRef>
              <c:f>'Secteurs op.'!$B$24:$B$28</c:f>
              <c:numCache>
                <c:formatCode>General</c:formatCode>
                <c:ptCount val="5"/>
                <c:pt idx="0">
                  <c:v>1091</c:v>
                </c:pt>
                <c:pt idx="1">
                  <c:v>737</c:v>
                </c:pt>
                <c:pt idx="2" formatCode="#,##0">
                  <c:v>724</c:v>
                </c:pt>
                <c:pt idx="3" formatCode="#,##0">
                  <c:v>864.12356373103989</c:v>
                </c:pt>
                <c:pt idx="4" formatCode="0">
                  <c:v>761.87056271389861</c:v>
                </c:pt>
              </c:numCache>
            </c:numRef>
          </c:val>
          <c:extLst>
            <c:ext xmlns:c16="http://schemas.microsoft.com/office/drawing/2014/chart" uri="{C3380CC4-5D6E-409C-BE32-E72D297353CC}">
              <c16:uniqueId val="{00000001-1504-4E7C-BD39-43A3E0AA7E4E}"/>
            </c:ext>
          </c:extLst>
        </c:ser>
        <c:dLbls>
          <c:showLegendKey val="0"/>
          <c:showVal val="1"/>
          <c:showCatName val="0"/>
          <c:showSerName val="0"/>
          <c:showPercent val="0"/>
          <c:showBubbleSize val="0"/>
        </c:dLbls>
        <c:gapWidth val="150"/>
        <c:axId val="222441472"/>
        <c:axId val="222443392"/>
      </c:barChart>
      <c:lineChart>
        <c:grouping val="standard"/>
        <c:varyColors val="0"/>
        <c:ser>
          <c:idx val="0"/>
          <c:order val="1"/>
          <c:tx>
            <c:strRef>
              <c:f>'Secteurs op.'!$C$23</c:f>
              <c:strCache>
                <c:ptCount val="1"/>
                <c:pt idx="0">
                  <c:v>Marge opérationnelle du secteur</c:v>
                </c:pt>
              </c:strCache>
            </c:strRef>
          </c:tx>
          <c:marker>
            <c:symbol val="none"/>
          </c:marker>
          <c:dLbls>
            <c:spPr>
              <a:noFill/>
              <a:ln>
                <a:noFill/>
              </a:ln>
              <a:effectLst/>
            </c:spPr>
            <c:txPr>
              <a:bodyPr wrap="square" lIns="38100" tIns="19050" rIns="38100" bIns="19050" anchor="ctr">
                <a:spAutoFit/>
              </a:bodyPr>
              <a:lstStyle/>
              <a:p>
                <a:pPr>
                  <a:defRPr sz="800" b="0">
                    <a:solidFill>
                      <a:schemeClr val="bg1"/>
                    </a:solidFill>
                  </a:defRPr>
                </a:pPr>
                <a:endParaRPr lang="fr-F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'Secteurs op.'!$A$14:$A$16</c:f>
              <c:numCache>
                <c:formatCode>General</c:formatCode>
                <c:ptCount val="3"/>
                <c:pt idx="0">
                  <c:v>2021</c:v>
                </c:pt>
                <c:pt idx="1">
                  <c:v>2022</c:v>
                </c:pt>
                <c:pt idx="2">
                  <c:v>2023</c:v>
                </c:pt>
              </c:numCache>
            </c:numRef>
          </c:cat>
          <c:val>
            <c:numRef>
              <c:f>'Secteurs op.'!$C$24:$C$28</c:f>
              <c:numCache>
                <c:formatCode>0.0%</c:formatCode>
                <c:ptCount val="5"/>
                <c:pt idx="0">
                  <c:v>0.187</c:v>
                </c:pt>
                <c:pt idx="1">
                  <c:v>0.14799999999999999</c:v>
                </c:pt>
                <c:pt idx="2">
                  <c:v>0.13</c:v>
                </c:pt>
                <c:pt idx="3">
                  <c:v>0.14581123483315381</c:v>
                </c:pt>
                <c:pt idx="4">
                  <c:v>0.1345275916354485</c:v>
                </c:pt>
              </c:numCache>
            </c:numRef>
          </c:val>
          <c:smooth val="0"/>
          <c:extLst>
            <c:ext xmlns:c16="http://schemas.microsoft.com/office/drawing/2014/chart" uri="{C3380CC4-5D6E-409C-BE32-E72D297353CC}">
              <c16:uniqueId val="{00000002-1504-4E7C-BD39-43A3E0AA7E4E}"/>
            </c:ext>
          </c:extLst>
        </c:ser>
        <c:dLbls>
          <c:showLegendKey val="0"/>
          <c:showVal val="1"/>
          <c:showCatName val="0"/>
          <c:showSerName val="0"/>
          <c:showPercent val="0"/>
          <c:showBubbleSize val="0"/>
        </c:dLbls>
        <c:marker val="1"/>
        <c:smooth val="0"/>
        <c:axId val="802067744"/>
        <c:axId val="802072008"/>
      </c:line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ax val="1200"/>
          <c:min val="0"/>
        </c:scaling>
        <c:delete val="1"/>
        <c:axPos val="l"/>
        <c:numFmt formatCode="General" sourceLinked="1"/>
        <c:majorTickMark val="out"/>
        <c:minorTickMark val="none"/>
        <c:tickLblPos val="nextTo"/>
        <c:crossAx val="222441472"/>
        <c:crosses val="autoZero"/>
        <c:crossBetween val="between"/>
      </c:valAx>
      <c:valAx>
        <c:axId val="802072008"/>
        <c:scaling>
          <c:orientation val="minMax"/>
          <c:max val="0.22000000000000003"/>
        </c:scaling>
        <c:delete val="1"/>
        <c:axPos val="r"/>
        <c:numFmt formatCode="0.0%" sourceLinked="1"/>
        <c:majorTickMark val="out"/>
        <c:minorTickMark val="none"/>
        <c:tickLblPos val="nextTo"/>
        <c:crossAx val="802067744"/>
        <c:crosses val="max"/>
        <c:crossBetween val="between"/>
      </c:valAx>
      <c:catAx>
        <c:axId val="802067744"/>
        <c:scaling>
          <c:orientation val="minMax"/>
        </c:scaling>
        <c:delete val="1"/>
        <c:axPos val="b"/>
        <c:numFmt formatCode="General" sourceLinked="1"/>
        <c:majorTickMark val="out"/>
        <c:minorTickMark val="none"/>
        <c:tickLblPos val="nextTo"/>
        <c:crossAx val="802072008"/>
        <c:crosses val="autoZero"/>
        <c:auto val="1"/>
        <c:lblAlgn val="ctr"/>
        <c:lblOffset val="100"/>
        <c:noMultiLvlLbl val="0"/>
      </c:cat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2500076294038448E-2"/>
          <c:y val="3.4722457698959007E-2"/>
          <c:w val="0.33750041198780761"/>
          <c:h val="0.93750635787189307"/>
        </c:manualLayout>
      </c:layout>
      <c:doughnutChart>
        <c:varyColors val="1"/>
        <c:ser>
          <c:idx val="0"/>
          <c:order val="0"/>
          <c:spPr>
            <a:solidFill>
              <a:srgbClr val="9999FF"/>
            </a:solidFill>
            <a:ln w="12700">
              <a:solidFill>
                <a:srgbClr val="000000"/>
              </a:solidFill>
              <a:prstDash val="solid"/>
            </a:ln>
          </c:spPr>
          <c:dPt>
            <c:idx val="1"/>
            <c:bubble3D val="0"/>
            <c:spPr>
              <a:solidFill>
                <a:schemeClr val="accent1">
                  <a:lumMod val="40000"/>
                  <a:lumOff val="60000"/>
                </a:schemeClr>
              </a:solidFill>
              <a:ln w="3175">
                <a:solidFill>
                  <a:srgbClr val="000000"/>
                </a:solidFill>
                <a:prstDash val="solid"/>
              </a:ln>
            </c:spPr>
            <c:extLst>
              <c:ext xmlns:c16="http://schemas.microsoft.com/office/drawing/2014/chart" uri="{C3380CC4-5D6E-409C-BE32-E72D297353CC}">
                <c16:uniqueId val="{00000001-382C-4F2C-A72A-8C7F0B778B6B}"/>
              </c:ext>
            </c:extLst>
          </c:dPt>
          <c:dPt>
            <c:idx val="2"/>
            <c:bubble3D val="0"/>
            <c:spPr>
              <a:solidFill>
                <a:schemeClr val="tx1">
                  <a:lumMod val="75000"/>
                  <a:lumOff val="25000"/>
                </a:schemeClr>
              </a:solidFill>
              <a:ln w="3175">
                <a:solidFill>
                  <a:srgbClr val="000000"/>
                </a:solidFill>
                <a:prstDash val="solid"/>
              </a:ln>
            </c:spPr>
            <c:extLst>
              <c:ext xmlns:c16="http://schemas.microsoft.com/office/drawing/2014/chart" uri="{C3380CC4-5D6E-409C-BE32-E72D297353CC}">
                <c16:uniqueId val="{00000003-382C-4F2C-A72A-8C7F0B778B6B}"/>
              </c:ext>
            </c:extLst>
          </c:dPt>
          <c:dPt>
            <c:idx val="3"/>
            <c:bubble3D val="0"/>
            <c:spPr>
              <a:solidFill>
                <a:srgbClr val="C0C0C0"/>
              </a:solidFill>
              <a:ln w="3175">
                <a:solidFill>
                  <a:srgbClr val="000000"/>
                </a:solidFill>
                <a:prstDash val="solid"/>
              </a:ln>
            </c:spPr>
            <c:extLst>
              <c:ext xmlns:c16="http://schemas.microsoft.com/office/drawing/2014/chart" uri="{C3380CC4-5D6E-409C-BE32-E72D297353CC}">
                <c16:uniqueId val="{00000005-382C-4F2C-A72A-8C7F0B778B6B}"/>
              </c:ext>
            </c:extLst>
          </c:dPt>
          <c:dPt>
            <c:idx val="4"/>
            <c:bubble3D val="0"/>
            <c:spPr>
              <a:solidFill>
                <a:schemeClr val="accent6"/>
              </a:solidFill>
              <a:ln w="3175">
                <a:solidFill>
                  <a:srgbClr val="000000"/>
                </a:solidFill>
                <a:prstDash val="solid"/>
              </a:ln>
            </c:spPr>
            <c:extLst>
              <c:ext xmlns:c16="http://schemas.microsoft.com/office/drawing/2014/chart" uri="{C3380CC4-5D6E-409C-BE32-E72D297353CC}">
                <c16:uniqueId val="{00000007-382C-4F2C-A72A-8C7F0B778B6B}"/>
              </c:ext>
            </c:extLst>
          </c:dPt>
          <c:dPt>
            <c:idx val="5"/>
            <c:bubble3D val="0"/>
            <c:spPr>
              <a:solidFill>
                <a:schemeClr val="accent4"/>
              </a:solidFill>
              <a:ln w="12700">
                <a:solidFill>
                  <a:srgbClr val="000000"/>
                </a:solidFill>
                <a:prstDash val="solid"/>
              </a:ln>
            </c:spPr>
            <c:extLst>
              <c:ext xmlns:c16="http://schemas.microsoft.com/office/drawing/2014/chart" uri="{C3380CC4-5D6E-409C-BE32-E72D297353CC}">
                <c16:uniqueId val="{00000009-382C-4F2C-A72A-8C7F0B778B6B}"/>
              </c:ext>
            </c:extLst>
          </c:dPt>
          <c:dLbls>
            <c:spPr>
              <a:noFill/>
              <a:ln>
                <a:noFill/>
              </a:ln>
              <a:effectLst/>
            </c:spPr>
            <c:txPr>
              <a:bodyPr wrap="square" lIns="38100" tIns="19050" rIns="38100" bIns="19050" anchor="ctr">
                <a:spAutoFit/>
              </a:bodyPr>
              <a:lstStyle/>
              <a:p>
                <a:pPr>
                  <a:defRPr sz="800">
                    <a:solidFill>
                      <a:sysClr val="windowText" lastClr="000000"/>
                    </a:solidFill>
                  </a:defRPr>
                </a:pPr>
                <a:endParaRPr lang="fr-FR"/>
              </a:p>
            </c:txPr>
            <c:showLegendKey val="0"/>
            <c:showVal val="1"/>
            <c:showCatName val="0"/>
            <c:showSerName val="0"/>
            <c:showPercent val="0"/>
            <c:showBubbleSize val="0"/>
            <c:showLeaderLines val="1"/>
            <c:extLst>
              <c:ext xmlns:c15="http://schemas.microsoft.com/office/drawing/2012/chart" uri="{CE6537A1-D6FC-4f65-9D91-7224C49458BB}"/>
            </c:extLst>
          </c:dLbls>
          <c:cat>
            <c:strRef>
              <c:f>'Structure des couts'!$A$3:$A$8</c:f>
              <c:strCache>
                <c:ptCount val="6"/>
                <c:pt idx="0">
                  <c:v>Caoutchouc Naturel</c:v>
                </c:pt>
                <c:pt idx="1">
                  <c:v>Caoutchouc synthetique</c:v>
                </c:pt>
                <c:pt idx="2">
                  <c:v>Charges renforçantes</c:v>
                </c:pt>
                <c:pt idx="3">
                  <c:v>Produits chimiques</c:v>
                </c:pt>
                <c:pt idx="4">
                  <c:v>Câbles métalliques</c:v>
                </c:pt>
                <c:pt idx="5">
                  <c:v>Textile</c:v>
                </c:pt>
              </c:strCache>
            </c:strRef>
          </c:cat>
          <c:val>
            <c:numRef>
              <c:f>'Structure des couts'!$B$3:$B$8</c:f>
              <c:numCache>
                <c:formatCode>0%</c:formatCode>
                <c:ptCount val="6"/>
                <c:pt idx="0">
                  <c:v>0.26160425365370216</c:v>
                </c:pt>
                <c:pt idx="1">
                  <c:v>0.21712231405121835</c:v>
                </c:pt>
                <c:pt idx="2">
                  <c:v>0.20987948413281537</c:v>
                </c:pt>
                <c:pt idx="3">
                  <c:v>0.15474770175754829</c:v>
                </c:pt>
                <c:pt idx="4">
                  <c:v>9.0293450032628148E-2</c:v>
                </c:pt>
                <c:pt idx="5">
                  <c:v>6.6352796372087602E-2</c:v>
                </c:pt>
              </c:numCache>
            </c:numRef>
          </c:val>
          <c:extLst>
            <c:ext xmlns:c16="http://schemas.microsoft.com/office/drawing/2014/chart" uri="{C3380CC4-5D6E-409C-BE32-E72D297353CC}">
              <c16:uniqueId val="{0000000A-382C-4F2C-A72A-8C7F0B778B6B}"/>
            </c:ext>
          </c:extLst>
        </c:ser>
        <c:dLbls>
          <c:showLegendKey val="0"/>
          <c:showVal val="0"/>
          <c:showCatName val="0"/>
          <c:showSerName val="0"/>
          <c:showPercent val="0"/>
          <c:showBubbleSize val="0"/>
          <c:showLeaderLines val="1"/>
        </c:dLbls>
        <c:firstSliceAng val="0"/>
        <c:holeSize val="50"/>
      </c:doughnutChart>
      <c:spPr>
        <a:noFill/>
        <a:ln w="25400">
          <a:noFill/>
        </a:ln>
      </c:spPr>
    </c:plotArea>
    <c:legend>
      <c:legendPos val="r"/>
      <c:layout>
        <c:manualLayout>
          <c:xMode val="edge"/>
          <c:yMode val="edge"/>
          <c:x val="0.3925005249343832"/>
          <c:y val="4.1666666666666664E-2"/>
          <c:w val="0.59750078740157475"/>
          <c:h val="0.92361767279090112"/>
        </c:manualLayout>
      </c:layout>
      <c:overlay val="0"/>
      <c:spPr>
        <a:noFill/>
        <a:ln w="25400">
          <a:noFill/>
        </a:ln>
      </c:spPr>
      <c:txPr>
        <a:bodyPr/>
        <a:lstStyle/>
        <a:p>
          <a:pPr>
            <a:defRPr sz="920" b="1" i="0" u="none" strike="noStrike" baseline="0">
              <a:solidFill>
                <a:srgbClr val="000000"/>
              </a:solidFill>
              <a:latin typeface="Arial"/>
              <a:ea typeface="Arial"/>
              <a:cs typeface="Arial"/>
            </a:defRPr>
          </a:pPr>
          <a:endParaRPr lang="fr-FR"/>
        </a:p>
      </c:txPr>
    </c:legend>
    <c:plotVisOnly val="1"/>
    <c:dispBlanksAs val="zero"/>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paperSize="9" orientation="landscape"/>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spPr>
            <a:solidFill>
              <a:schemeClr val="accent1"/>
            </a:solidFill>
          </c:spPr>
          <c:invertIfNegative val="0"/>
          <c:dPt>
            <c:idx val="3"/>
            <c:invertIfNegative val="0"/>
            <c:bubble3D val="0"/>
            <c:spPr>
              <a:solidFill>
                <a:srgbClr val="92D050"/>
              </a:solidFill>
              <a:ln>
                <a:noFill/>
              </a:ln>
            </c:spPr>
            <c:extLst>
              <c:ext xmlns:c16="http://schemas.microsoft.com/office/drawing/2014/chart" uri="{C3380CC4-5D6E-409C-BE32-E72D297353CC}">
                <c16:uniqueId val="{00000001-8F16-4FEF-856E-3292CF09A84E}"/>
              </c:ext>
            </c:extLst>
          </c:dPt>
          <c:dLbls>
            <c:spPr>
              <a:noFill/>
              <a:ln>
                <a:noFill/>
              </a:ln>
              <a:effectLst/>
            </c:spPr>
            <c:txPr>
              <a:bodyPr wrap="square" lIns="38100" tIns="19050" rIns="38100" bIns="19050" anchor="ctr">
                <a:spAutoFit/>
              </a:bodyPr>
              <a:lstStyle/>
              <a:p>
                <a:pPr>
                  <a:defRPr sz="1000" b="0"/>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couts'!$A$14:$A$18</c15:sqref>
                  </c15:fullRef>
                </c:ext>
              </c:extLst>
              <c:f>'Structure des couts'!$A$15:$A$18</c:f>
              <c:numCache>
                <c:formatCode>General</c:formatCode>
                <c:ptCount val="4"/>
                <c:pt idx="0">
                  <c:v>2022</c:v>
                </c:pt>
                <c:pt idx="1">
                  <c:v>2023</c:v>
                </c:pt>
                <c:pt idx="2">
                  <c:v>2024</c:v>
                </c:pt>
                <c:pt idx="3">
                  <c:v>2025</c:v>
                </c:pt>
              </c:numCache>
            </c:numRef>
          </c:cat>
          <c:val>
            <c:numRef>
              <c:extLst>
                <c:ext xmlns:c15="http://schemas.microsoft.com/office/drawing/2012/chart" uri="{02D57815-91ED-43cb-92C2-25804820EDAC}">
                  <c15:fullRef>
                    <c15:sqref>'Structure des couts'!$B$14:$B$18</c15:sqref>
                  </c15:fullRef>
                </c:ext>
              </c:extLst>
              <c:f>'Structure des couts'!$B$15:$B$18</c:f>
              <c:numCache>
                <c:formatCode>#,##0</c:formatCode>
                <c:ptCount val="4"/>
                <c:pt idx="0">
                  <c:v>6701</c:v>
                </c:pt>
                <c:pt idx="1">
                  <c:v>5863</c:v>
                </c:pt>
                <c:pt idx="2">
                  <c:v>5649</c:v>
                </c:pt>
                <c:pt idx="3" formatCode="0">
                  <c:v>5161.5383056799301</c:v>
                </c:pt>
              </c:numCache>
            </c:numRef>
          </c:val>
          <c:extLst>
            <c:ext xmlns:c16="http://schemas.microsoft.com/office/drawing/2014/chart" uri="{C3380CC4-5D6E-409C-BE32-E72D297353CC}">
              <c16:uniqueId val="{00000002-8F16-4FEF-856E-3292CF09A84E}"/>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none"/>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rgbClr val="92D050"/>
              </a:solidFill>
              <a:ln>
                <a:noFill/>
              </a:ln>
            </c:spPr>
            <c:extLst>
              <c:ext xmlns:c16="http://schemas.microsoft.com/office/drawing/2014/chart" uri="{C3380CC4-5D6E-409C-BE32-E72D297353CC}">
                <c16:uniqueId val="{00000001-EED1-480E-AE74-870909E50FCD}"/>
              </c:ext>
            </c:extLst>
          </c:dPt>
          <c:dLbls>
            <c:spPr>
              <a:noFill/>
              <a:ln>
                <a:noFill/>
              </a:ln>
              <a:effectLst/>
            </c:spPr>
            <c:txPr>
              <a:bodyPr wrap="square" lIns="38100" tIns="19050" rIns="38100" bIns="19050" anchor="ctr">
                <a:spAutoFit/>
              </a:bodyPr>
              <a:lstStyle/>
              <a:p>
                <a:pPr>
                  <a:defRPr sz="10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couts'!$A$25:$A$29</c15:sqref>
                  </c15:fullRef>
                </c:ext>
              </c:extLst>
              <c:f>'Structure des couts'!$A$26:$A$29</c:f>
              <c:numCache>
                <c:formatCode>General</c:formatCode>
                <c:ptCount val="4"/>
                <c:pt idx="0">
                  <c:v>2022</c:v>
                </c:pt>
                <c:pt idx="1">
                  <c:v>2023</c:v>
                </c:pt>
                <c:pt idx="2">
                  <c:v>2024</c:v>
                </c:pt>
                <c:pt idx="3">
                  <c:v>2025</c:v>
                </c:pt>
              </c:numCache>
            </c:numRef>
          </c:cat>
          <c:val>
            <c:numRef>
              <c:extLst>
                <c:ext xmlns:c15="http://schemas.microsoft.com/office/drawing/2012/chart" uri="{02D57815-91ED-43cb-92C2-25804820EDAC}">
                  <c15:fullRef>
                    <c15:sqref>'Structure des couts'!$B$25:$B$29</c15:sqref>
                  </c15:fullRef>
                </c:ext>
              </c:extLst>
              <c:f>'Structure des couts'!$B$26:$B$29</c:f>
              <c:numCache>
                <c:formatCode>#,##0</c:formatCode>
                <c:ptCount val="4"/>
                <c:pt idx="0">
                  <c:v>6950</c:v>
                </c:pt>
                <c:pt idx="1">
                  <c:v>7401</c:v>
                </c:pt>
                <c:pt idx="2">
                  <c:v>7622</c:v>
                </c:pt>
                <c:pt idx="3" formatCode="0">
                  <c:v>7491</c:v>
                </c:pt>
              </c:numCache>
            </c:numRef>
          </c:val>
          <c:extLst>
            <c:ext xmlns:c16="http://schemas.microsoft.com/office/drawing/2014/chart" uri="{C3380CC4-5D6E-409C-BE32-E72D297353CC}">
              <c16:uniqueId val="{00000002-EED1-480E-AE74-870909E50FCD}"/>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3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a:ln>
              <a:noFill/>
            </a:ln>
          </c:spPr>
          <c:invertIfNegative val="0"/>
          <c:dPt>
            <c:idx val="3"/>
            <c:invertIfNegative val="0"/>
            <c:bubble3D val="0"/>
            <c:spPr>
              <a:solidFill>
                <a:srgbClr val="92D050"/>
              </a:solidFill>
              <a:ln>
                <a:noFill/>
              </a:ln>
            </c:spPr>
            <c:extLst>
              <c:ext xmlns:c16="http://schemas.microsoft.com/office/drawing/2014/chart" uri="{C3380CC4-5D6E-409C-BE32-E72D297353CC}">
                <c16:uniqueId val="{00000001-D6A4-4C66-A494-2EA28EB80EDA}"/>
              </c:ext>
            </c:extLst>
          </c:dPt>
          <c:dLbls>
            <c:spPr>
              <a:noFill/>
              <a:ln>
                <a:noFill/>
              </a:ln>
              <a:effectLst/>
            </c:spPr>
            <c:txPr>
              <a:bodyPr wrap="square" lIns="38100" tIns="19050" rIns="38100" bIns="19050" anchor="ctr">
                <a:spAutoFit/>
              </a:bodyPr>
              <a:lstStyle/>
              <a:p>
                <a:pPr>
                  <a:defRPr sz="10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couts'!$A$35:$A$39</c15:sqref>
                  </c15:fullRef>
                </c:ext>
              </c:extLst>
              <c:f>'Structure des couts'!$A$36:$A$39</c:f>
              <c:numCache>
                <c:formatCode>General</c:formatCode>
                <c:ptCount val="4"/>
                <c:pt idx="0">
                  <c:v>2022</c:v>
                </c:pt>
                <c:pt idx="1">
                  <c:v>2023</c:v>
                </c:pt>
                <c:pt idx="2">
                  <c:v>2024</c:v>
                </c:pt>
                <c:pt idx="3">
                  <c:v>2025</c:v>
                </c:pt>
              </c:numCache>
            </c:numRef>
          </c:cat>
          <c:val>
            <c:numRef>
              <c:extLst>
                <c:ext xmlns:c15="http://schemas.microsoft.com/office/drawing/2012/chart" uri="{02D57815-91ED-43cb-92C2-25804820EDAC}">
                  <c15:fullRef>
                    <c15:sqref>'Structure des couts'!$B$35:$B$39</c15:sqref>
                  </c15:fullRef>
                </c:ext>
              </c:extLst>
              <c:f>'Structure des couts'!$B$36:$B$39</c:f>
              <c:numCache>
                <c:formatCode>0</c:formatCode>
                <c:ptCount val="4"/>
                <c:pt idx="0">
                  <c:v>124900</c:v>
                </c:pt>
                <c:pt idx="1">
                  <c:v>125000</c:v>
                </c:pt>
                <c:pt idx="2">
                  <c:v>123500</c:v>
                </c:pt>
                <c:pt idx="3">
                  <c:v>115800</c:v>
                </c:pt>
              </c:numCache>
            </c:numRef>
          </c:val>
          <c:extLst>
            <c:ext xmlns:c16="http://schemas.microsoft.com/office/drawing/2014/chart" uri="{C3380CC4-5D6E-409C-BE32-E72D297353CC}">
              <c16:uniqueId val="{00000002-D6A4-4C66-A494-2EA28EB80EDA}"/>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80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rgbClr val="92D050"/>
              </a:solidFill>
              <a:ln>
                <a:noFill/>
              </a:ln>
            </c:spPr>
            <c:extLst>
              <c:ext xmlns:c16="http://schemas.microsoft.com/office/drawing/2014/chart" uri="{C3380CC4-5D6E-409C-BE32-E72D297353CC}">
                <c16:uniqueId val="{00000001-B3CE-40A1-B6AD-5058838C310B}"/>
              </c:ext>
            </c:extLst>
          </c:dPt>
          <c:dLbls>
            <c:spPr>
              <a:noFill/>
              <a:ln>
                <a:noFill/>
              </a:ln>
              <a:effectLst/>
            </c:spPr>
            <c:txPr>
              <a:bodyPr wrap="square" lIns="38100" tIns="19050" rIns="38100" bIns="19050" anchor="ctr">
                <a:spAutoFit/>
              </a:bodyPr>
              <a:lstStyle/>
              <a:p>
                <a:pPr>
                  <a:defRPr sz="10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couts'!$A$44:$A$48</c15:sqref>
                  </c15:fullRef>
                </c:ext>
              </c:extLst>
              <c:f>'Structure des couts'!$A$45:$A$48</c:f>
              <c:numCache>
                <c:formatCode>General</c:formatCode>
                <c:ptCount val="4"/>
                <c:pt idx="0">
                  <c:v>2022</c:v>
                </c:pt>
                <c:pt idx="1">
                  <c:v>2023</c:v>
                </c:pt>
                <c:pt idx="2">
                  <c:v>2024</c:v>
                </c:pt>
                <c:pt idx="3">
                  <c:v>2025</c:v>
                </c:pt>
              </c:numCache>
            </c:numRef>
          </c:cat>
          <c:val>
            <c:numRef>
              <c:extLst>
                <c:ext xmlns:c15="http://schemas.microsoft.com/office/drawing/2012/chart" uri="{02D57815-91ED-43cb-92C2-25804820EDAC}">
                  <c15:fullRef>
                    <c15:sqref>'Structure des couts'!$B$44:$B$48</c15:sqref>
                  </c15:fullRef>
                </c:ext>
              </c:extLst>
              <c:f>'Structure des couts'!$B$45:$B$48</c:f>
              <c:numCache>
                <c:formatCode>0</c:formatCode>
                <c:ptCount val="4"/>
                <c:pt idx="0">
                  <c:v>2056</c:v>
                </c:pt>
                <c:pt idx="1">
                  <c:v>1485</c:v>
                </c:pt>
                <c:pt idx="2">
                  <c:v>1370</c:v>
                </c:pt>
                <c:pt idx="3">
                  <c:v>1254</c:v>
                </c:pt>
              </c:numCache>
            </c:numRef>
          </c:val>
          <c:extLst>
            <c:ext xmlns:c16="http://schemas.microsoft.com/office/drawing/2014/chart" uri="{C3380CC4-5D6E-409C-BE32-E72D297353CC}">
              <c16:uniqueId val="{00000002-B3CE-40A1-B6AD-5058838C310B}"/>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rgbClr val="92D050"/>
              </a:solidFill>
              <a:ln>
                <a:noFill/>
              </a:ln>
            </c:spPr>
            <c:extLst>
              <c:ext xmlns:c16="http://schemas.microsoft.com/office/drawing/2014/chart" uri="{C3380CC4-5D6E-409C-BE32-E72D297353CC}">
                <c16:uniqueId val="{00000001-116B-4AB9-9896-645873E6EC4C}"/>
              </c:ext>
            </c:extLst>
          </c:dPt>
          <c:dLbls>
            <c:spPr>
              <a:noFill/>
              <a:ln>
                <a:noFill/>
              </a:ln>
              <a:effectLst/>
            </c:spPr>
            <c:txPr>
              <a:bodyPr wrap="square" lIns="38100" tIns="19050" rIns="38100" bIns="19050" anchor="ctr">
                <a:spAutoFit/>
              </a:bodyPr>
              <a:lstStyle/>
              <a:p>
                <a:pPr>
                  <a:defRPr sz="10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couts'!$A$53:$A$57</c15:sqref>
                  </c15:fullRef>
                </c:ext>
              </c:extLst>
              <c:f>'Structure des couts'!$A$54:$A$57</c:f>
              <c:numCache>
                <c:formatCode>General</c:formatCode>
                <c:ptCount val="4"/>
                <c:pt idx="0">
                  <c:v>2022</c:v>
                </c:pt>
                <c:pt idx="1">
                  <c:v>2023</c:v>
                </c:pt>
                <c:pt idx="2">
                  <c:v>2024</c:v>
                </c:pt>
                <c:pt idx="3">
                  <c:v>2025</c:v>
                </c:pt>
              </c:numCache>
            </c:numRef>
          </c:cat>
          <c:val>
            <c:numRef>
              <c:extLst>
                <c:ext xmlns:c15="http://schemas.microsoft.com/office/drawing/2012/chart" uri="{02D57815-91ED-43cb-92C2-25804820EDAC}">
                  <c15:fullRef>
                    <c15:sqref>'Structure des couts'!$B$53:$B$57</c15:sqref>
                  </c15:fullRef>
                </c:ext>
              </c:extLst>
              <c:f>'Structure des couts'!$B$54:$B$57</c:f>
              <c:numCache>
                <c:formatCode>#,##0</c:formatCode>
                <c:ptCount val="4"/>
                <c:pt idx="0">
                  <c:v>698</c:v>
                </c:pt>
                <c:pt idx="1">
                  <c:v>756</c:v>
                </c:pt>
                <c:pt idx="2">
                  <c:v>786</c:v>
                </c:pt>
                <c:pt idx="3">
                  <c:v>788.28135820969692</c:v>
                </c:pt>
              </c:numCache>
            </c:numRef>
          </c:val>
          <c:extLst>
            <c:ext xmlns:c16="http://schemas.microsoft.com/office/drawing/2014/chart" uri="{C3380CC4-5D6E-409C-BE32-E72D297353CC}">
              <c16:uniqueId val="{00000002-116B-4AB9-9896-645873E6EC4C}"/>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4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8229-4EAA-949A-65B1D8C35BB6}"/>
              </c:ext>
            </c:extLst>
          </c:dPt>
          <c:dPt>
            <c:idx val="4"/>
            <c:invertIfNegative val="0"/>
            <c:bubble3D val="0"/>
            <c:spPr>
              <a:solidFill>
                <a:schemeClr val="accent6"/>
              </a:solidFill>
            </c:spPr>
            <c:extLst>
              <c:ext xmlns:c16="http://schemas.microsoft.com/office/drawing/2014/chart" uri="{C3380CC4-5D6E-409C-BE32-E72D297353CC}">
                <c16:uniqueId val="{00000001-EAE3-46EE-B679-E6598B722E82}"/>
              </c:ext>
            </c:extLst>
          </c:dPt>
          <c:dLbls>
            <c:spPr>
              <a:noFill/>
              <a:ln>
                <a:noFill/>
              </a:ln>
              <a:effectLst/>
            </c:spPr>
            <c:txPr>
              <a:bodyPr wrap="square" lIns="38100" tIns="19050" rIns="38100" bIns="19050" anchor="ctr">
                <a:spAutoFit/>
              </a:bodyPr>
              <a:lstStyle/>
              <a:p>
                <a:pPr>
                  <a:defRPr sz="10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bilan'!$A$4:$A$8</c:f>
              <c:numCache>
                <c:formatCode>General</c:formatCode>
                <c:ptCount val="5"/>
                <c:pt idx="0">
                  <c:v>2021</c:v>
                </c:pt>
                <c:pt idx="1">
                  <c:v>2022</c:v>
                </c:pt>
                <c:pt idx="2">
                  <c:v>2023</c:v>
                </c:pt>
                <c:pt idx="3">
                  <c:v>2024</c:v>
                </c:pt>
                <c:pt idx="4">
                  <c:v>2025</c:v>
                </c:pt>
              </c:numCache>
            </c:numRef>
          </c:cat>
          <c:val>
            <c:numRef>
              <c:f>'Tréso et bilan'!$B$4:$B$8</c:f>
              <c:numCache>
                <c:formatCode>0</c:formatCode>
                <c:ptCount val="5"/>
                <c:pt idx="0">
                  <c:v>4700</c:v>
                </c:pt>
                <c:pt idx="1">
                  <c:v>5262</c:v>
                </c:pt>
                <c:pt idx="2">
                  <c:v>5489</c:v>
                </c:pt>
                <c:pt idx="3">
                  <c:v>5361.0312584701696</c:v>
                </c:pt>
                <c:pt idx="4">
                  <c:v>4662.7120521570605</c:v>
                </c:pt>
              </c:numCache>
            </c:numRef>
          </c:val>
          <c:extLst>
            <c:ext xmlns:c16="http://schemas.microsoft.com/office/drawing/2014/chart" uri="{C3380CC4-5D6E-409C-BE32-E72D297353CC}">
              <c16:uniqueId val="{00000004-EAE3-46EE-B679-E6598B722E82}"/>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3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6197122570109304E-2"/>
          <c:y val="7.6535839138418271E-2"/>
          <c:w val="0.93380277777777776"/>
          <c:h val="0.74419001148192243"/>
        </c:manualLayout>
      </c:layout>
      <c:barChart>
        <c:barDir val="col"/>
        <c:grouping val="clustered"/>
        <c:varyColors val="0"/>
        <c:ser>
          <c:idx val="0"/>
          <c:order val="1"/>
          <c:spPr>
            <a:solidFill>
              <a:schemeClr val="accent1"/>
            </a:solidFill>
          </c:spPr>
          <c:invertIfNegative val="0"/>
          <c:dPt>
            <c:idx val="3"/>
            <c:invertIfNegative val="0"/>
            <c:bubble3D val="0"/>
            <c:extLst>
              <c:ext xmlns:c16="http://schemas.microsoft.com/office/drawing/2014/chart" uri="{C3380CC4-5D6E-409C-BE32-E72D297353CC}">
                <c16:uniqueId val="{00000001-1A89-4B45-8813-B872480997FF}"/>
              </c:ext>
            </c:extLst>
          </c:dPt>
          <c:dPt>
            <c:idx val="4"/>
            <c:invertIfNegative val="0"/>
            <c:bubble3D val="0"/>
            <c:spPr>
              <a:solidFill>
                <a:schemeClr val="accent6"/>
              </a:solidFill>
            </c:spPr>
            <c:extLst>
              <c:ext xmlns:c16="http://schemas.microsoft.com/office/drawing/2014/chart" uri="{C3380CC4-5D6E-409C-BE32-E72D297353CC}">
                <c16:uniqueId val="{00000001-8A21-4E8C-AB64-A21867A558D5}"/>
              </c:ext>
            </c:extLst>
          </c:dPt>
          <c:dLbls>
            <c:spPr>
              <a:noFill/>
              <a:ln>
                <a:noFill/>
              </a:ln>
              <a:effectLst/>
            </c:spPr>
            <c:txPr>
              <a:bodyPr wrap="square" lIns="38100" tIns="19050" rIns="38100" bIns="19050" anchor="ctr">
                <a:spAutoFit/>
              </a:bodyPr>
              <a:lstStyle/>
              <a:p>
                <a:pPr>
                  <a:defRPr sz="10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bilan'!$A$14:$A$18</c:f>
              <c:numCache>
                <c:formatCode>General</c:formatCode>
                <c:ptCount val="5"/>
                <c:pt idx="0">
                  <c:v>2021</c:v>
                </c:pt>
                <c:pt idx="1">
                  <c:v>2022</c:v>
                </c:pt>
                <c:pt idx="2">
                  <c:v>2023</c:v>
                </c:pt>
                <c:pt idx="3">
                  <c:v>2024</c:v>
                </c:pt>
                <c:pt idx="4">
                  <c:v>2025</c:v>
                </c:pt>
              </c:numCache>
            </c:numRef>
          </c:cat>
          <c:val>
            <c:numRef>
              <c:f>'Tréso et bilan'!$B$14:$B$18</c:f>
              <c:numCache>
                <c:formatCode>0</c:formatCode>
                <c:ptCount val="5"/>
                <c:pt idx="0">
                  <c:v>2906</c:v>
                </c:pt>
                <c:pt idx="1">
                  <c:v>1931</c:v>
                </c:pt>
                <c:pt idx="2">
                  <c:v>5287</c:v>
                </c:pt>
                <c:pt idx="3">
                  <c:v>4336</c:v>
                </c:pt>
                <c:pt idx="4">
                  <c:v>3819.4141783919235</c:v>
                </c:pt>
              </c:numCache>
            </c:numRef>
          </c:val>
          <c:extLst>
            <c:ext xmlns:c16="http://schemas.microsoft.com/office/drawing/2014/chart" uri="{C3380CC4-5D6E-409C-BE32-E72D297353CC}">
              <c16:uniqueId val="{00000004-9F2E-492C-8672-640B46DC3300}"/>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'Tréso et bilan'!$A$14:$A$18</c15:sqref>
                        </c15:formulaRef>
                      </c:ext>
                    </c:extLst>
                    <c:numCache>
                      <c:formatCode>General</c:formatCode>
                      <c:ptCount val="5"/>
                      <c:pt idx="0">
                        <c:v>2021</c:v>
                      </c:pt>
                      <c:pt idx="1">
                        <c:v>2022</c:v>
                      </c:pt>
                      <c:pt idx="2">
                        <c:v>2023</c:v>
                      </c:pt>
                      <c:pt idx="3">
                        <c:v>2024</c:v>
                      </c:pt>
                      <c:pt idx="4">
                        <c:v>2025</c:v>
                      </c:pt>
                    </c:numCache>
                  </c:numRef>
                </c:cat>
                <c:val>
                  <c:numRef>
                    <c:extLst>
                      <c:ext uri="{02D57815-91ED-43cb-92C2-25804820EDAC}">
                        <c15:formulaRef>
                          <c15:sqref>'Tréso et bilan'!$A$14:$A$18</c15:sqref>
                        </c15:formulaRef>
                      </c:ext>
                    </c:extLst>
                    <c:numCache>
                      <c:formatCode>General</c:formatCode>
                      <c:ptCount val="5"/>
                      <c:pt idx="0">
                        <c:v>2021</c:v>
                      </c:pt>
                      <c:pt idx="1">
                        <c:v>2022</c:v>
                      </c:pt>
                      <c:pt idx="2">
                        <c:v>2023</c:v>
                      </c:pt>
                      <c:pt idx="3">
                        <c:v>2024</c:v>
                      </c:pt>
                      <c:pt idx="4">
                        <c:v>2025</c:v>
                      </c:pt>
                    </c:numCache>
                  </c:numRef>
                </c:val>
                <c:extLst>
                  <c:ext xmlns:c16="http://schemas.microsoft.com/office/drawing/2014/chart" uri="{C3380CC4-5D6E-409C-BE32-E72D297353CC}">
                    <c16:uniqueId val="{00000004-B270-4804-B18C-090348351D22}"/>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5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C5FC-4C7C-A120-0288FC22F256}"/>
              </c:ext>
            </c:extLst>
          </c:dPt>
          <c:dPt>
            <c:idx val="4"/>
            <c:invertIfNegative val="0"/>
            <c:bubble3D val="0"/>
            <c:spPr>
              <a:solidFill>
                <a:schemeClr val="accent6"/>
              </a:solidFill>
            </c:spPr>
            <c:extLst>
              <c:ext xmlns:c16="http://schemas.microsoft.com/office/drawing/2014/chart" uri="{C3380CC4-5D6E-409C-BE32-E72D297353CC}">
                <c16:uniqueId val="{00000001-2AE2-4A3D-B60E-FF9643D6B5F5}"/>
              </c:ext>
            </c:extLst>
          </c:dPt>
          <c:dLbls>
            <c:spPr>
              <a:noFill/>
              <a:ln>
                <a:noFill/>
              </a:ln>
              <a:effectLst/>
            </c:spPr>
            <c:txPr>
              <a:bodyPr wrap="square" lIns="38100" tIns="19050" rIns="38100" bIns="19050" anchor="ctr">
                <a:spAutoFit/>
              </a:bodyPr>
              <a:lstStyle/>
              <a:p>
                <a:pPr>
                  <a:defRPr sz="10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bilan'!$A$23:$A$27</c:f>
              <c:numCache>
                <c:formatCode>General</c:formatCode>
                <c:ptCount val="5"/>
                <c:pt idx="0">
                  <c:v>2021</c:v>
                </c:pt>
                <c:pt idx="1">
                  <c:v>2022</c:v>
                </c:pt>
                <c:pt idx="2">
                  <c:v>2023</c:v>
                </c:pt>
                <c:pt idx="3">
                  <c:v>2024</c:v>
                </c:pt>
                <c:pt idx="4">
                  <c:v>2025</c:v>
                </c:pt>
              </c:numCache>
            </c:numRef>
          </c:cat>
          <c:val>
            <c:numRef>
              <c:f>'Tréso et bilan'!$B$23:$B$27</c:f>
              <c:numCache>
                <c:formatCode>0</c:formatCode>
                <c:ptCount val="5"/>
                <c:pt idx="0">
                  <c:v>5115</c:v>
                </c:pt>
                <c:pt idx="1">
                  <c:v>6318</c:v>
                </c:pt>
                <c:pt idx="2">
                  <c:v>5447</c:v>
                </c:pt>
                <c:pt idx="3">
                  <c:v>5699</c:v>
                </c:pt>
                <c:pt idx="4">
                  <c:v>5093.2021257255492</c:v>
                </c:pt>
              </c:numCache>
            </c:numRef>
          </c:val>
          <c:extLst>
            <c:ext xmlns:c16="http://schemas.microsoft.com/office/drawing/2014/chart" uri="{C3380CC4-5D6E-409C-BE32-E72D297353CC}">
              <c16:uniqueId val="{00000004-2AE2-4A3D-B60E-FF9643D6B5F5}"/>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ACB3-4B4C-AC48-16ACA263CDF5}"/>
              </c:ext>
            </c:extLst>
          </c:dPt>
          <c:dPt>
            <c:idx val="4"/>
            <c:invertIfNegative val="0"/>
            <c:bubble3D val="0"/>
            <c:spPr>
              <a:solidFill>
                <a:schemeClr val="accent6"/>
              </a:solidFill>
            </c:spPr>
            <c:extLst>
              <c:ext xmlns:c16="http://schemas.microsoft.com/office/drawing/2014/chart" uri="{C3380CC4-5D6E-409C-BE32-E72D297353CC}">
                <c16:uniqueId val="{00000001-FEF1-4232-816B-88CEC9B77408}"/>
              </c:ext>
            </c:extLst>
          </c:dPt>
          <c:dLbls>
            <c:spPr>
              <a:noFill/>
              <a:ln>
                <a:noFill/>
              </a:ln>
              <a:effectLst/>
            </c:spPr>
            <c:txPr>
              <a:bodyPr wrap="square" lIns="38100" tIns="19050" rIns="38100" bIns="19050" anchor="ctr">
                <a:spAutoFit/>
              </a:bodyPr>
              <a:lstStyle/>
              <a:p>
                <a:pPr>
                  <a:defRPr sz="1000"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bilan'!$A$32:$A$36</c:f>
              <c:numCache>
                <c:formatCode>General</c:formatCode>
                <c:ptCount val="5"/>
                <c:pt idx="0">
                  <c:v>2021</c:v>
                </c:pt>
                <c:pt idx="1">
                  <c:v>2022</c:v>
                </c:pt>
                <c:pt idx="2">
                  <c:v>2023</c:v>
                </c:pt>
                <c:pt idx="3">
                  <c:v>2024</c:v>
                </c:pt>
                <c:pt idx="4">
                  <c:v>2025</c:v>
                </c:pt>
              </c:numCache>
            </c:numRef>
          </c:cat>
          <c:val>
            <c:numRef>
              <c:f>'Tréso et bilan'!$B$32:$B$36</c:f>
              <c:numCache>
                <c:formatCode>0</c:formatCode>
                <c:ptCount val="5"/>
                <c:pt idx="0">
                  <c:v>3576</c:v>
                </c:pt>
                <c:pt idx="1">
                  <c:v>4205</c:v>
                </c:pt>
                <c:pt idx="2">
                  <c:v>3850</c:v>
                </c:pt>
                <c:pt idx="3">
                  <c:v>3595</c:v>
                </c:pt>
                <c:pt idx="4">
                  <c:v>3458.96137507393</c:v>
                </c:pt>
              </c:numCache>
            </c:numRef>
          </c:val>
          <c:extLst>
            <c:ext xmlns:c16="http://schemas.microsoft.com/office/drawing/2014/chart" uri="{C3380CC4-5D6E-409C-BE32-E72D297353CC}">
              <c16:uniqueId val="{00000002-FEF1-4232-816B-88CEC9B77408}"/>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E1A3-4851-BE3F-C49AD588E504}"/>
              </c:ext>
            </c:extLst>
          </c:dPt>
          <c:dPt>
            <c:idx val="4"/>
            <c:invertIfNegative val="0"/>
            <c:bubble3D val="0"/>
            <c:spPr>
              <a:solidFill>
                <a:schemeClr val="accent6"/>
              </a:solidFill>
            </c:spPr>
            <c:extLst>
              <c:ext xmlns:c16="http://schemas.microsoft.com/office/drawing/2014/chart" uri="{C3380CC4-5D6E-409C-BE32-E72D297353CC}">
                <c16:uniqueId val="{00000001-81CF-4D58-A1CD-77C9B15145A4}"/>
              </c:ext>
            </c:extLst>
          </c:dPt>
          <c:dLbls>
            <c:spPr>
              <a:noFill/>
              <a:ln>
                <a:noFill/>
              </a:ln>
              <a:effectLst/>
            </c:spPr>
            <c:txPr>
              <a:bodyPr wrap="square" lIns="38100" tIns="19050" rIns="38100" bIns="19050" anchor="ctr">
                <a:spAutoFit/>
              </a:bodyPr>
              <a:lstStyle/>
              <a:p>
                <a:pPr>
                  <a:defRPr sz="1000" b="0" baseline="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bilan'!$A$41:$A$45</c:f>
              <c:numCache>
                <c:formatCode>General</c:formatCode>
                <c:ptCount val="5"/>
                <c:pt idx="0">
                  <c:v>2021</c:v>
                </c:pt>
                <c:pt idx="1">
                  <c:v>2022</c:v>
                </c:pt>
                <c:pt idx="2">
                  <c:v>2023</c:v>
                </c:pt>
                <c:pt idx="3">
                  <c:v>2024</c:v>
                </c:pt>
                <c:pt idx="4">
                  <c:v>2025</c:v>
                </c:pt>
              </c:numCache>
            </c:numRef>
          </c:cat>
          <c:val>
            <c:numRef>
              <c:f>'Tréso et bilan'!$B$41:$B$45</c:f>
              <c:numCache>
                <c:formatCode>0</c:formatCode>
                <c:ptCount val="5"/>
                <c:pt idx="0">
                  <c:v>1705</c:v>
                </c:pt>
                <c:pt idx="1">
                  <c:v>2141</c:v>
                </c:pt>
                <c:pt idx="2">
                  <c:v>2236</c:v>
                </c:pt>
                <c:pt idx="3">
                  <c:v>2182</c:v>
                </c:pt>
                <c:pt idx="4">
                  <c:v>1967</c:v>
                </c:pt>
              </c:numCache>
            </c:numRef>
          </c:val>
          <c:extLst>
            <c:ext xmlns:c16="http://schemas.microsoft.com/office/drawing/2014/chart" uri="{C3380CC4-5D6E-409C-BE32-E72D297353CC}">
              <c16:uniqueId val="{00000004-81CF-4D58-A1CD-77C9B15145A4}"/>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tx>
            <c:v>1274 1615 2010 1793</c:v>
          </c:tx>
          <c:invertIfNegative val="0"/>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Lit>
              <c:formatCode>General</c:formatCode>
              <c:ptCount val="6"/>
              <c:pt idx="0">
                <c:v>2018</c:v>
              </c:pt>
              <c:pt idx="1">
                <c:v>2019</c:v>
              </c:pt>
              <c:pt idx="2">
                <c:v>2020</c:v>
              </c:pt>
              <c:pt idx="3">
                <c:v>2021</c:v>
              </c:pt>
              <c:pt idx="4">
                <c:v>2022</c:v>
              </c:pt>
              <c:pt idx="5">
                <c:v>2023</c:v>
              </c:pt>
            </c:numLit>
          </c:cat>
          <c:val>
            <c:numLit>
              <c:formatCode>General</c:formatCode>
              <c:ptCount val="6"/>
              <c:pt idx="0">
                <c:v>1274</c:v>
              </c:pt>
              <c:pt idx="1">
                <c:v>1615</c:v>
              </c:pt>
              <c:pt idx="2">
                <c:v>2010</c:v>
              </c:pt>
              <c:pt idx="3">
                <c:v>1793</c:v>
              </c:pt>
            </c:numLit>
          </c:val>
          <c:extLst>
            <c:ext xmlns:c16="http://schemas.microsoft.com/office/drawing/2014/chart" uri="{C3380CC4-5D6E-409C-BE32-E72D297353CC}">
              <c16:uniqueId val="{00000000-71C0-49D7-9F96-504AF6135417}"/>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General"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2089-4682-868D-606235985D11}"/>
              </c:ext>
            </c:extLst>
          </c:dPt>
          <c:dPt>
            <c:idx val="4"/>
            <c:invertIfNegative val="0"/>
            <c:bubble3D val="0"/>
            <c:spPr>
              <a:solidFill>
                <a:schemeClr val="accent6"/>
              </a:solidFill>
            </c:spPr>
            <c:extLst>
              <c:ext xmlns:c16="http://schemas.microsoft.com/office/drawing/2014/chart" uri="{C3380CC4-5D6E-409C-BE32-E72D297353CC}">
                <c16:uniqueId val="{00000001-F2A1-407B-B2EA-B9ACD41F45AD}"/>
              </c:ext>
            </c:extLst>
          </c:dPt>
          <c:dLbls>
            <c:spPr>
              <a:noFill/>
              <a:ln>
                <a:noFill/>
              </a:ln>
              <a:effectLst/>
            </c:spPr>
            <c:txPr>
              <a:bodyPr wrap="square" lIns="38100" tIns="19050" rIns="38100" bIns="19050" anchor="ctr">
                <a:spAutoFit/>
              </a:bodyPr>
              <a:lstStyle/>
              <a:p>
                <a:pPr>
                  <a:defRPr sz="1000"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bilan'!$A$73:$A$77</c:f>
              <c:numCache>
                <c:formatCode>General</c:formatCode>
                <c:ptCount val="5"/>
                <c:pt idx="0">
                  <c:v>2021</c:v>
                </c:pt>
                <c:pt idx="1">
                  <c:v>2022</c:v>
                </c:pt>
                <c:pt idx="2">
                  <c:v>2023</c:v>
                </c:pt>
                <c:pt idx="3">
                  <c:v>2024</c:v>
                </c:pt>
                <c:pt idx="4">
                  <c:v>2025</c:v>
                </c:pt>
              </c:numCache>
            </c:numRef>
          </c:cat>
          <c:val>
            <c:numRef>
              <c:f>'Tréso et bilan'!$B$73:$B$77</c:f>
              <c:numCache>
                <c:formatCode>0%</c:formatCode>
                <c:ptCount val="5"/>
                <c:pt idx="0">
                  <c:v>0.186</c:v>
                </c:pt>
                <c:pt idx="1">
                  <c:v>0.25239541949053518</c:v>
                </c:pt>
                <c:pt idx="2">
                  <c:v>0.18269295021717341</c:v>
                </c:pt>
                <c:pt idx="3">
                  <c:v>0.16700654717183644</c:v>
                </c:pt>
                <c:pt idx="4">
                  <c:v>0.12972721361913508</c:v>
                </c:pt>
              </c:numCache>
            </c:numRef>
          </c:val>
          <c:extLst>
            <c:ext xmlns:c16="http://schemas.microsoft.com/office/drawing/2014/chart" uri="{C3380CC4-5D6E-409C-BE32-E72D297353CC}">
              <c16:uniqueId val="{00000002-F2A1-407B-B2EA-B9ACD41F45AD}"/>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2919653554034801E-3"/>
          <c:y val="6.6982755767384897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extLst>
              <c:ext xmlns:c16="http://schemas.microsoft.com/office/drawing/2014/chart" uri="{C3380CC4-5D6E-409C-BE32-E72D297353CC}">
                <c16:uniqueId val="{00000000-4F3A-45E4-B154-237CCB5994D6}"/>
              </c:ext>
            </c:extLst>
          </c:dPt>
          <c:dPt>
            <c:idx val="4"/>
            <c:invertIfNegative val="0"/>
            <c:bubble3D val="0"/>
            <c:spPr>
              <a:solidFill>
                <a:schemeClr val="accent6"/>
              </a:solidFill>
            </c:spPr>
            <c:extLst>
              <c:ext xmlns:c16="http://schemas.microsoft.com/office/drawing/2014/chart" uri="{C3380CC4-5D6E-409C-BE32-E72D297353CC}">
                <c16:uniqueId val="{00000000-BC50-48A7-A97B-529745AF40F3}"/>
              </c:ext>
            </c:extLst>
          </c:dPt>
          <c:dLbls>
            <c:spPr>
              <a:noFill/>
              <a:ln>
                <a:noFill/>
              </a:ln>
              <a:effectLst/>
            </c:spPr>
            <c:txPr>
              <a:bodyPr wrap="square" lIns="38100" tIns="19050" rIns="38100" bIns="19050" anchor="ctr">
                <a:spAutoFit/>
              </a:bodyPr>
              <a:lstStyle/>
              <a:p>
                <a:pPr>
                  <a:defRPr sz="10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bilan'!$A$83:$A$87</c:f>
              <c:numCache>
                <c:formatCode>General</c:formatCode>
                <c:ptCount val="5"/>
                <c:pt idx="0">
                  <c:v>2021</c:v>
                </c:pt>
                <c:pt idx="1">
                  <c:v>2022</c:v>
                </c:pt>
                <c:pt idx="2">
                  <c:v>2023</c:v>
                </c:pt>
                <c:pt idx="3">
                  <c:v>2024</c:v>
                </c:pt>
                <c:pt idx="4">
                  <c:v>2025</c:v>
                </c:pt>
              </c:numCache>
            </c:numRef>
          </c:cat>
          <c:val>
            <c:numRef>
              <c:f>'Tréso et bilan'!$B$83:$B$87</c:f>
              <c:numCache>
                <c:formatCode>0%</c:formatCode>
                <c:ptCount val="5"/>
                <c:pt idx="0">
                  <c:v>0.59</c:v>
                </c:pt>
                <c:pt idx="1">
                  <c:v>0.82098061573546177</c:v>
                </c:pt>
                <c:pt idx="2">
                  <c:v>0.59770449990890873</c:v>
                </c:pt>
                <c:pt idx="3">
                  <c:v>0.58048533014673076</c:v>
                </c:pt>
                <c:pt idx="4">
                  <c:v>0.50292618840040915</c:v>
                </c:pt>
              </c:numCache>
            </c:numRef>
          </c:val>
          <c:extLst>
            <c:ext xmlns:c16="http://schemas.microsoft.com/office/drawing/2014/chart" uri="{C3380CC4-5D6E-409C-BE32-E72D297353CC}">
              <c16:uniqueId val="{00000001-BC50-48A7-A97B-529745AF40F3}"/>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0"/>
          <c:order val="1"/>
          <c:spPr>
            <a:solidFill>
              <a:schemeClr val="accent1"/>
            </a:solidFill>
          </c:spPr>
          <c:invertIfNegative val="0"/>
          <c:dPt>
            <c:idx val="0"/>
            <c:invertIfNegative val="0"/>
            <c:bubble3D val="0"/>
            <c:extLst>
              <c:ext xmlns:c16="http://schemas.microsoft.com/office/drawing/2014/chart" uri="{C3380CC4-5D6E-409C-BE32-E72D297353CC}">
                <c16:uniqueId val="{00000000-3B8F-4134-8BCB-E427A3EBA625}"/>
              </c:ext>
            </c:extLst>
          </c:dPt>
          <c:dPt>
            <c:idx val="2"/>
            <c:invertIfNegative val="0"/>
            <c:bubble3D val="0"/>
            <c:spPr>
              <a:solidFill>
                <a:schemeClr val="accent1"/>
              </a:solidFill>
              <a:ln>
                <a:solidFill>
                  <a:schemeClr val="accent1"/>
                </a:solidFill>
              </a:ln>
            </c:spPr>
            <c:extLst>
              <c:ext xmlns:c16="http://schemas.microsoft.com/office/drawing/2014/chart" uri="{C3380CC4-5D6E-409C-BE32-E72D297353CC}">
                <c16:uniqueId val="{00000002-3B8F-4134-8BCB-E427A3EBA625}"/>
              </c:ext>
            </c:extLst>
          </c:dPt>
          <c:dPt>
            <c:idx val="3"/>
            <c:invertIfNegative val="0"/>
            <c:bubble3D val="0"/>
            <c:spPr>
              <a:solidFill>
                <a:srgbClr val="0070C0"/>
              </a:solidFill>
            </c:spPr>
            <c:extLst>
              <c:ext xmlns:c16="http://schemas.microsoft.com/office/drawing/2014/chart" uri="{C3380CC4-5D6E-409C-BE32-E72D297353CC}">
                <c16:uniqueId val="{00000002-3540-4EA9-BA89-D32E682E43C1}"/>
              </c:ext>
            </c:extLst>
          </c:dPt>
          <c:dPt>
            <c:idx val="4"/>
            <c:invertIfNegative val="0"/>
            <c:bubble3D val="0"/>
            <c:spPr>
              <a:solidFill>
                <a:schemeClr val="accent6"/>
              </a:solidFill>
            </c:spPr>
            <c:extLst>
              <c:ext xmlns:c16="http://schemas.microsoft.com/office/drawing/2014/chart" uri="{C3380CC4-5D6E-409C-BE32-E72D297353CC}">
                <c16:uniqueId val="{00000004-3540-4EA9-BA89-D32E682E43C1}"/>
              </c:ext>
            </c:extLst>
          </c:dPt>
          <c:dLbls>
            <c:spPr>
              <a:noFill/>
              <a:ln>
                <a:noFill/>
              </a:ln>
              <a:effectLst/>
            </c:spPr>
            <c:txPr>
              <a:bodyPr wrap="square" lIns="38100" tIns="19050" rIns="38100" bIns="19050" anchor="ctr">
                <a:spAutoFit/>
              </a:bodyPr>
              <a:lstStyle/>
              <a:p>
                <a:pPr>
                  <a:defRPr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bilan'!$A$93:$A$97</c:f>
              <c:numCache>
                <c:formatCode>General</c:formatCode>
                <c:ptCount val="5"/>
                <c:pt idx="0">
                  <c:v>2021</c:v>
                </c:pt>
                <c:pt idx="1">
                  <c:v>2022</c:v>
                </c:pt>
                <c:pt idx="2">
                  <c:v>2023</c:v>
                </c:pt>
                <c:pt idx="3">
                  <c:v>2024</c:v>
                </c:pt>
                <c:pt idx="4">
                  <c:v>2025</c:v>
                </c:pt>
              </c:numCache>
            </c:numRef>
          </c:cat>
          <c:val>
            <c:numRef>
              <c:f>'Tréso et bilan'!$B$93:$B$97</c:f>
              <c:numCache>
                <c:formatCode>0.0%</c:formatCode>
                <c:ptCount val="5"/>
                <c:pt idx="0">
                  <c:v>0.10299999999999999</c:v>
                </c:pt>
                <c:pt idx="1">
                  <c:v>0.10534689946824101</c:v>
                </c:pt>
                <c:pt idx="2">
                  <c:v>0.11352575935559657</c:v>
                </c:pt>
                <c:pt idx="3">
                  <c:v>0.10534689946824101</c:v>
                </c:pt>
                <c:pt idx="4">
                  <c:v>9.2183681344595467E-2</c:v>
                </c:pt>
              </c:numCache>
            </c:numRef>
          </c:val>
          <c:extLst>
            <c:ext xmlns:c16="http://schemas.microsoft.com/office/drawing/2014/chart" uri="{C3380CC4-5D6E-409C-BE32-E72D297353CC}">
              <c16:uniqueId val="{00000005-9F3E-404B-A0F3-A504F01DEA38}"/>
            </c:ext>
          </c:extLst>
        </c:ser>
        <c:dLbls>
          <c:dLblPos val="outEnd"/>
          <c:showLegendKey val="0"/>
          <c:showVal val="1"/>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dLbls>
                  <c:dLbl>
                    <c:idx val="0"/>
                    <c:tx>
                      <c:rich>
                        <a:bodyPr/>
                        <a:lstStyle/>
                        <a:p>
                          <a:fld id="{C8FD17DD-9896-439E-9EE2-F0FBAC49C2D2}" type="CELLRANGE">
                            <a:rPr lang="fr-FR"/>
                            <a:pPr/>
                            <a:t>[PLAGECELL]</a:t>
                          </a:fld>
                          <a:r>
                            <a:rPr lang="fr-FR" baseline="0"/>
                            <a:t>, </a:t>
                          </a:r>
                          <a:fld id="{5349A34A-0DDC-495D-9297-AAD6DD0181A8}" type="VALUE">
                            <a:rPr lang="fr-FR" baseline="0"/>
                            <a:pPr/>
                            <a:t>[VALEUR]</a:t>
                          </a:fld>
                          <a:endParaRPr lang="fr-FR" baseline="0"/>
                        </a:p>
                      </c:rich>
                    </c:tx>
                    <c:dLblPos val="outEnd"/>
                    <c:showLegendKey val="0"/>
                    <c:showVal val="1"/>
                    <c:showCatName val="0"/>
                    <c:showSerName val="0"/>
                    <c:showPercent val="0"/>
                    <c:showBubbleSize val="0"/>
                    <c:separator>, </c:separator>
                    <c:extLst>
                      <c:ext uri="{CE6537A1-D6FC-4f65-9D91-7224C49458BB}">
                        <c15:dlblFieldTable/>
                        <c15:xForSave val="1"/>
                        <c15:showDataLabelsRange val="1"/>
                      </c:ext>
                      <c:ext xmlns:c16="http://schemas.microsoft.com/office/drawing/2014/chart" uri="{C3380CC4-5D6E-409C-BE32-E72D297353CC}">
                        <c16:uniqueId val="{00000003-F047-492B-B4EA-C584F4D04FDB}"/>
                      </c:ext>
                    </c:extLst>
                  </c:dLbl>
                  <c:dLbl>
                    <c:idx val="1"/>
                    <c:tx>
                      <c:rich>
                        <a:bodyPr/>
                        <a:lstStyle/>
                        <a:p>
                          <a:fld id="{808203E9-042F-4353-8A2D-90F6CC52A745}" type="VALUE">
                            <a:rPr lang="en-US"/>
                            <a:pPr/>
                            <a:t>[VALEUR]</a:t>
                          </a:fld>
                          <a:endParaRPr lang="fr-FR"/>
                        </a:p>
                      </c:rich>
                    </c:tx>
                    <c:dLblPos val="outEnd"/>
                    <c:showLegendKey val="0"/>
                    <c:showVal val="1"/>
                    <c:showCatName val="0"/>
                    <c:showSerName val="0"/>
                    <c:showPercent val="0"/>
                    <c:showBubbleSize val="0"/>
                    <c:separator>, </c:separator>
                    <c:extLst>
                      <c:ext uri="{CE6537A1-D6FC-4f65-9D91-7224C49458BB}">
                        <c15:dlblFieldTable/>
                        <c15:showDataLabelsRange val="1"/>
                      </c:ext>
                      <c:ext xmlns:c16="http://schemas.microsoft.com/office/drawing/2014/chart" uri="{C3380CC4-5D6E-409C-BE32-E72D297353CC}">
                        <c16:uniqueId val="{00000000-F047-492B-B4EA-C584F4D04FDB}"/>
                      </c:ext>
                    </c:extLst>
                  </c:dLbl>
                  <c:dLbl>
                    <c:idx val="2"/>
                    <c:tx>
                      <c:rich>
                        <a:bodyPr/>
                        <a:lstStyle/>
                        <a:p>
                          <a:fld id="{C7800B0C-3EA1-4AA2-AE51-9022404DD9B2}" type="VALUE">
                            <a:rPr lang="en-US"/>
                            <a:pPr/>
                            <a:t>[VALEUR]</a:t>
                          </a:fld>
                          <a:endParaRPr lang="fr-FR"/>
                        </a:p>
                      </c:rich>
                    </c:tx>
                    <c:dLblPos val="outEnd"/>
                    <c:showLegendKey val="0"/>
                    <c:showVal val="1"/>
                    <c:showCatName val="0"/>
                    <c:showSerName val="0"/>
                    <c:showPercent val="0"/>
                    <c:showBubbleSize val="0"/>
                    <c:separator>, </c:separator>
                    <c:extLst>
                      <c:ext uri="{CE6537A1-D6FC-4f65-9D91-7224C49458BB}">
                        <c15:dlblFieldTable/>
                        <c15:showDataLabelsRange val="1"/>
                      </c:ext>
                      <c:ext xmlns:c16="http://schemas.microsoft.com/office/drawing/2014/chart" uri="{C3380CC4-5D6E-409C-BE32-E72D297353CC}">
                        <c16:uniqueId val="{00000004-F047-492B-B4EA-C584F4D04FDB}"/>
                      </c:ext>
                    </c:extLst>
                  </c:dLbl>
                  <c:dLbl>
                    <c:idx val="3"/>
                    <c:tx>
                      <c:rich>
                        <a:bodyPr/>
                        <a:lstStyle/>
                        <a:p>
                          <a:fld id="{AF7092E5-F8C5-4304-8087-88D992EED0BF}" type="VALUE">
                            <a:rPr lang="en-US"/>
                            <a:pPr/>
                            <a:t>[VALEUR]</a:t>
                          </a:fld>
                          <a:endParaRPr lang="fr-FR"/>
                        </a:p>
                      </c:rich>
                    </c:tx>
                    <c:dLblPos val="outEnd"/>
                    <c:showLegendKey val="0"/>
                    <c:showVal val="1"/>
                    <c:showCatName val="0"/>
                    <c:showSerName val="0"/>
                    <c:showPercent val="0"/>
                    <c:showBubbleSize val="0"/>
                    <c:separator>, </c:separator>
                    <c:extLst>
                      <c:ext uri="{CE6537A1-D6FC-4f65-9D91-7224C49458BB}">
                        <c15:dlblFieldTable/>
                        <c15:showDataLabelsRange val="1"/>
                      </c:ext>
                      <c:ext xmlns:c16="http://schemas.microsoft.com/office/drawing/2014/chart" uri="{C3380CC4-5D6E-409C-BE32-E72D297353CC}">
                        <c16:uniqueId val="{00000002-F047-492B-B4EA-C584F4D04FDB}"/>
                      </c:ext>
                    </c:extLst>
                  </c:dLbl>
                  <c:dLbl>
                    <c:idx val="4"/>
                    <c:tx>
                      <c:rich>
                        <a:bodyPr/>
                        <a:lstStyle/>
                        <a:p>
                          <a:fld id="{F5F82327-81A8-4CBA-BCD0-E03657221775}" type="VALUE">
                            <a:rPr lang="en-US"/>
                            <a:pPr/>
                            <a:t>[VALEUR]</a:t>
                          </a:fld>
                          <a:endParaRPr lang="fr-FR"/>
                        </a:p>
                      </c:rich>
                    </c:tx>
                    <c:dLblPos val="outEnd"/>
                    <c:showLegendKey val="0"/>
                    <c:showVal val="1"/>
                    <c:showCatName val="0"/>
                    <c:showSerName val="0"/>
                    <c:showPercent val="0"/>
                    <c:showBubbleSize val="0"/>
                    <c:separator>, </c:separator>
                    <c:extLst>
                      <c:ext uri="{CE6537A1-D6FC-4f65-9D91-7224C49458BB}">
                        <c15:dlblFieldTable/>
                        <c15:showDataLabelsRange val="1"/>
                      </c:ext>
                      <c:ext xmlns:c16="http://schemas.microsoft.com/office/drawing/2014/chart" uri="{C3380CC4-5D6E-409C-BE32-E72D297353CC}">
                        <c16:uniqueId val="{00000005-F047-492B-B4EA-C584F4D04FDB}"/>
                      </c:ext>
                    </c:extLst>
                  </c:dLbl>
                  <c:spPr>
                    <a:noFill/>
                    <a:ln>
                      <a:noFill/>
                    </a:ln>
                    <a:effectLst/>
                  </c:spPr>
                  <c:txPr>
                    <a:bodyPr wrap="square" lIns="38100" tIns="19050" rIns="38100" bIns="19050" anchor="ctr">
                      <a:spAutoFit/>
                    </a:bodyPr>
                    <a:lstStyle/>
                    <a:p>
                      <a:pPr>
                        <a:defRPr sz="800"/>
                      </a:pPr>
                      <a:endParaRPr lang="fr-FR"/>
                    </a:p>
                  </c:txPr>
                  <c:dLblPos val="outEnd"/>
                  <c:showLegendKey val="0"/>
                  <c:showVal val="1"/>
                  <c:showCatName val="0"/>
                  <c:showSerName val="0"/>
                  <c:showPercent val="0"/>
                  <c:showBubbleSize val="0"/>
                  <c:separator>, </c:separator>
                  <c:showLeaderLines val="0"/>
                  <c:extLst>
                    <c:ext uri="{CE6537A1-D6FC-4f65-9D91-7224C49458BB}">
                      <c15:showDataLabelsRange val="1"/>
                      <c15:showLeaderLines val="1"/>
                    </c:ext>
                  </c:extLst>
                </c:dLbls>
                <c:cat>
                  <c:numRef>
                    <c:extLst>
                      <c:ext uri="{02D57815-91ED-43cb-92C2-25804820EDAC}">
                        <c15:formulaRef>
                          <c15:sqref>'Tréso et bilan'!$A$93:$A$97</c15:sqref>
                        </c15:formulaRef>
                      </c:ext>
                    </c:extLst>
                    <c:numCache>
                      <c:formatCode>General</c:formatCode>
                      <c:ptCount val="5"/>
                      <c:pt idx="0">
                        <c:v>2021</c:v>
                      </c:pt>
                      <c:pt idx="1">
                        <c:v>2022</c:v>
                      </c:pt>
                      <c:pt idx="2">
                        <c:v>2023</c:v>
                      </c:pt>
                      <c:pt idx="3">
                        <c:v>2024</c:v>
                      </c:pt>
                      <c:pt idx="4">
                        <c:v>2025</c:v>
                      </c:pt>
                    </c:numCache>
                  </c:numRef>
                </c:cat>
                <c:val>
                  <c:numRef>
                    <c:extLst>
                      <c:ext uri="{02D57815-91ED-43cb-92C2-25804820EDAC}">
                        <c15:formulaRef>
                          <c15:sqref>'Tréso et bilan'!$A$93:$A$97</c15:sqref>
                        </c15:formulaRef>
                      </c:ext>
                    </c:extLst>
                    <c:numCache>
                      <c:formatCode>General</c:formatCode>
                      <c:ptCount val="5"/>
                      <c:pt idx="0">
                        <c:v>2021</c:v>
                      </c:pt>
                      <c:pt idx="1">
                        <c:v>2022</c:v>
                      </c:pt>
                      <c:pt idx="2">
                        <c:v>2023</c:v>
                      </c:pt>
                      <c:pt idx="3">
                        <c:v>2024</c:v>
                      </c:pt>
                      <c:pt idx="4">
                        <c:v>2025</c:v>
                      </c:pt>
                    </c:numCache>
                  </c:numRef>
                </c:val>
                <c:extLst>
                  <c:ext uri="{02D57815-91ED-43cb-92C2-25804820EDAC}">
                    <c15:datalabelsRange>
                      <c15:f>'Tréso et bilan'!$B$93:$B$93</c15:f>
                      <c15:dlblRangeCache>
                        <c:ptCount val="1"/>
                        <c:pt idx="0">
                          <c:v>10,3%</c:v>
                        </c:pt>
                      </c15:dlblRangeCache>
                    </c15:datalabelsRange>
                  </c:ext>
                  <c:ext xmlns:c16="http://schemas.microsoft.com/office/drawing/2014/chart" uri="{C3380CC4-5D6E-409C-BE32-E72D297353CC}">
                    <c16:uniqueId val="{00000006-F047-492B-B4EA-C584F4D04FDB}"/>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0441080251788009E-2"/>
          <c:y val="0.10518917943280012"/>
          <c:w val="0.9863650958290362"/>
          <c:h val="0.74419001148192243"/>
        </c:manualLayout>
      </c:layout>
      <c:barChart>
        <c:barDir val="col"/>
        <c:grouping val="clustered"/>
        <c:varyColors val="0"/>
        <c:ser>
          <c:idx val="0"/>
          <c:order val="1"/>
          <c:invertIfNegative val="0"/>
          <c:dPt>
            <c:idx val="4"/>
            <c:invertIfNegative val="0"/>
            <c:bubble3D val="0"/>
            <c:spPr>
              <a:solidFill>
                <a:schemeClr val="accent6"/>
              </a:solidFill>
            </c:spPr>
            <c:extLst>
              <c:ext xmlns:c16="http://schemas.microsoft.com/office/drawing/2014/chart" uri="{C3380CC4-5D6E-409C-BE32-E72D297353CC}">
                <c16:uniqueId val="{00000007-FB18-4BAD-934B-FD41DEC7171C}"/>
              </c:ext>
            </c:extLst>
          </c:dPt>
          <c:dLbls>
            <c:dLbl>
              <c:idx val="1"/>
              <c:layout>
                <c:manualLayout>
                  <c:x val="-2.8653295128939827E-3"/>
                  <c:y val="0.2101449275362318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B18-4BAD-934B-FD41DEC7171C}"/>
                </c:ext>
              </c:extLst>
            </c:dLbl>
            <c:spPr>
              <a:noFill/>
              <a:ln>
                <a:noFill/>
              </a:ln>
              <a:effectLst/>
            </c:spPr>
            <c:txPr>
              <a:bodyPr wrap="square" lIns="38100" tIns="19050" rIns="38100" bIns="19050" anchor="ctr">
                <a:spAutoFit/>
              </a:bodyPr>
              <a:lstStyle/>
              <a:p>
                <a:pPr>
                  <a:defRPr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bilan'!$A$50:$A$54</c:f>
              <c:numCache>
                <c:formatCode>General</c:formatCode>
                <c:ptCount val="5"/>
                <c:pt idx="0">
                  <c:v>2021</c:v>
                </c:pt>
                <c:pt idx="1">
                  <c:v>2022</c:v>
                </c:pt>
                <c:pt idx="2">
                  <c:v>2023</c:v>
                </c:pt>
                <c:pt idx="3">
                  <c:v>2024</c:v>
                </c:pt>
                <c:pt idx="4">
                  <c:v>2025</c:v>
                </c:pt>
              </c:numCache>
            </c:numRef>
          </c:cat>
          <c:val>
            <c:numRef>
              <c:f>'Tréso et bilan'!$B$50:$B$54</c:f>
              <c:numCache>
                <c:formatCode>#,##0</c:formatCode>
                <c:ptCount val="5"/>
                <c:pt idx="0" formatCode="0">
                  <c:v>1357</c:v>
                </c:pt>
                <c:pt idx="1">
                  <c:v>-180.3</c:v>
                </c:pt>
                <c:pt idx="2" formatCode="0">
                  <c:v>2342.7999999999997</c:v>
                </c:pt>
                <c:pt idx="3" formatCode="0">
                  <c:v>2225.4</c:v>
                </c:pt>
                <c:pt idx="4" formatCode="0">
                  <c:v>2181</c:v>
                </c:pt>
              </c:numCache>
            </c:numRef>
          </c:val>
          <c:extLst>
            <c:ext xmlns:c16="http://schemas.microsoft.com/office/drawing/2014/chart" uri="{C3380CC4-5D6E-409C-BE32-E72D297353CC}">
              <c16:uniqueId val="{00000005-FB18-4BAD-934B-FD41DEC7171C}"/>
            </c:ext>
          </c:extLst>
        </c:ser>
        <c:dLbls>
          <c:dLblPos val="ctr"/>
          <c:showLegendKey val="0"/>
          <c:showVal val="1"/>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dLbls>
                  <c:spPr>
                    <a:noFill/>
                    <a:ln>
                      <a:noFill/>
                    </a:ln>
                    <a:effectLst/>
                  </c:spPr>
                  <c:txPr>
                    <a:bodyPr wrap="square" lIns="38100" tIns="19050" rIns="38100" bIns="19050" anchor="ctr">
                      <a:spAutoFit/>
                    </a:bodyPr>
                    <a:lstStyle/>
                    <a:p>
                      <a:pPr>
                        <a:defRPr sz="1000" b="0" baseline="0">
                          <a:solidFill>
                            <a:schemeClr val="tx1"/>
                          </a:solidFill>
                        </a:defRPr>
                      </a:pPr>
                      <a:endParaRPr lang="fr-FR"/>
                    </a:p>
                  </c:txPr>
                  <c:dLblPos val="ctr"/>
                  <c:showLegendKey val="0"/>
                  <c:showVal val="1"/>
                  <c:showCatName val="0"/>
                  <c:showSerName val="0"/>
                  <c:showPercent val="0"/>
                  <c:showBubbleSize val="0"/>
                  <c:showLeaderLines val="0"/>
                  <c:extLst>
                    <c:ext uri="{CE6537A1-D6FC-4f65-9D91-7224C49458BB}">
                      <c15:showLeaderLines val="1"/>
                    </c:ext>
                  </c:extLst>
                </c:dLbls>
                <c:cat>
                  <c:numRef>
                    <c:extLst>
                      <c:ext uri="{02D57815-91ED-43cb-92C2-25804820EDAC}">
                        <c15:formulaRef>
                          <c15:sqref>'Tréso et bilan'!$A$50:$A$54</c15:sqref>
                        </c15:formulaRef>
                      </c:ext>
                    </c:extLst>
                    <c:numCache>
                      <c:formatCode>General</c:formatCode>
                      <c:ptCount val="5"/>
                      <c:pt idx="0">
                        <c:v>2021</c:v>
                      </c:pt>
                      <c:pt idx="1">
                        <c:v>2022</c:v>
                      </c:pt>
                      <c:pt idx="2">
                        <c:v>2023</c:v>
                      </c:pt>
                      <c:pt idx="3">
                        <c:v>2024</c:v>
                      </c:pt>
                      <c:pt idx="4">
                        <c:v>2025</c:v>
                      </c:pt>
                    </c:numCache>
                  </c:numRef>
                </c:cat>
                <c:val>
                  <c:numRef>
                    <c:extLst>
                      <c:ext uri="{02D57815-91ED-43cb-92C2-25804820EDAC}">
                        <c15:formulaRef>
                          <c15:sqref>'Tréso et bilan'!$A$50:$A$54</c15:sqref>
                        </c15:formulaRef>
                      </c:ext>
                    </c:extLst>
                    <c:numCache>
                      <c:formatCode>General</c:formatCode>
                      <c:ptCount val="5"/>
                      <c:pt idx="0">
                        <c:v>2021</c:v>
                      </c:pt>
                      <c:pt idx="1">
                        <c:v>2022</c:v>
                      </c:pt>
                      <c:pt idx="2">
                        <c:v>2023</c:v>
                      </c:pt>
                      <c:pt idx="3">
                        <c:v>2024</c:v>
                      </c:pt>
                      <c:pt idx="4">
                        <c:v>2025</c:v>
                      </c:pt>
                    </c:numCache>
                  </c:numRef>
                </c:val>
                <c:extLst>
                  <c:ext xmlns:c16="http://schemas.microsoft.com/office/drawing/2014/chart" uri="{C3380CC4-5D6E-409C-BE32-E72D297353CC}">
                    <c16:uniqueId val="{00000004-FB18-4BAD-934B-FD41DEC7171C}"/>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2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chart" Target="../charts/chart7.xml"/></Relationships>
</file>

<file path=xl/drawings/_rels/drawing7.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 Id="rId5" Type="http://schemas.openxmlformats.org/officeDocument/2006/relationships/chart" Target="../charts/chart12.xml"/><Relationship Id="rId4" Type="http://schemas.openxmlformats.org/officeDocument/2006/relationships/chart" Target="../charts/chart11.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chart" Target="../charts/chart14.xml"/><Relationship Id="rId1" Type="http://schemas.openxmlformats.org/officeDocument/2006/relationships/chart" Target="../charts/chart13.xml"/></Relationships>
</file>

<file path=xl/drawings/_rels/drawing17.xml.rels><?xml version="1.0" encoding="UTF-8" standalone="yes"?>
<Relationships xmlns="http://schemas.openxmlformats.org/package/2006/relationships"><Relationship Id="rId3" Type="http://schemas.openxmlformats.org/officeDocument/2006/relationships/chart" Target="../charts/chart18.xml"/><Relationship Id="rId2" Type="http://schemas.openxmlformats.org/officeDocument/2006/relationships/chart" Target="../charts/chart17.xml"/><Relationship Id="rId1" Type="http://schemas.openxmlformats.org/officeDocument/2006/relationships/chart" Target="../charts/chart16.xml"/><Relationship Id="rId6" Type="http://schemas.openxmlformats.org/officeDocument/2006/relationships/chart" Target="../charts/chart21.xml"/><Relationship Id="rId5" Type="http://schemas.openxmlformats.org/officeDocument/2006/relationships/chart" Target="../charts/chart20.xml"/><Relationship Id="rId4" Type="http://schemas.openxmlformats.org/officeDocument/2006/relationships/chart" Target="../charts/chart19.xml"/></Relationships>
</file>

<file path=xl/drawings/_rels/drawing23.xml.rels><?xml version="1.0" encoding="UTF-8" standalone="yes"?>
<Relationships xmlns="http://schemas.openxmlformats.org/package/2006/relationships"><Relationship Id="rId8" Type="http://schemas.openxmlformats.org/officeDocument/2006/relationships/chart" Target="../charts/chart29.xml"/><Relationship Id="rId3" Type="http://schemas.openxmlformats.org/officeDocument/2006/relationships/chart" Target="../charts/chart24.xml"/><Relationship Id="rId7" Type="http://schemas.openxmlformats.org/officeDocument/2006/relationships/chart" Target="../charts/chart28.xml"/><Relationship Id="rId2" Type="http://schemas.openxmlformats.org/officeDocument/2006/relationships/chart" Target="../charts/chart23.xml"/><Relationship Id="rId1" Type="http://schemas.openxmlformats.org/officeDocument/2006/relationships/chart" Target="../charts/chart22.xml"/><Relationship Id="rId6" Type="http://schemas.openxmlformats.org/officeDocument/2006/relationships/chart" Target="../charts/chart27.xml"/><Relationship Id="rId5" Type="http://schemas.openxmlformats.org/officeDocument/2006/relationships/chart" Target="../charts/chart26.xml"/><Relationship Id="rId10" Type="http://schemas.openxmlformats.org/officeDocument/2006/relationships/chart" Target="../charts/chart31.xml"/><Relationship Id="rId4" Type="http://schemas.openxmlformats.org/officeDocument/2006/relationships/chart" Target="../charts/chart25.xml"/><Relationship Id="rId9" Type="http://schemas.openxmlformats.org/officeDocument/2006/relationships/chart" Target="../charts/chart30.xml"/></Relationships>
</file>

<file path=xl/drawings/drawing1.xml><?xml version="1.0" encoding="utf-8"?>
<xdr:wsDr xmlns:xdr="http://schemas.openxmlformats.org/drawingml/2006/spreadsheetDrawing" xmlns:a="http://schemas.openxmlformats.org/drawingml/2006/main">
  <xdr:twoCellAnchor>
    <xdr:from>
      <xdr:col>2</xdr:col>
      <xdr:colOff>906051</xdr:colOff>
      <xdr:row>58</xdr:row>
      <xdr:rowOff>100692</xdr:rowOff>
    </xdr:from>
    <xdr:to>
      <xdr:col>6</xdr:col>
      <xdr:colOff>518401</xdr:colOff>
      <xdr:row>76</xdr:row>
      <xdr:rowOff>156975</xdr:rowOff>
    </xdr:to>
    <xdr:graphicFrame macro="">
      <xdr:nvGraphicFramePr>
        <xdr:cNvPr id="6" name="Graphique 1">
          <a:extLst>
            <a:ext uri="{FF2B5EF4-FFF2-40B4-BE49-F238E27FC236}">
              <a16:creationId xmlns:a16="http://schemas.microsoft.com/office/drawing/2014/main" id="{69D897E5-4FF9-4F02-A6B0-399431561B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266699</xdr:colOff>
      <xdr:row>68</xdr:row>
      <xdr:rowOff>189593</xdr:rowOff>
    </xdr:from>
    <xdr:to>
      <xdr:col>7</xdr:col>
      <xdr:colOff>0</xdr:colOff>
      <xdr:row>75</xdr:row>
      <xdr:rowOff>35605</xdr:rowOff>
    </xdr:to>
    <xdr:graphicFrame macro="">
      <xdr:nvGraphicFramePr>
        <xdr:cNvPr id="7" name="Graphique 1">
          <a:extLst>
            <a:ext uri="{FF2B5EF4-FFF2-40B4-BE49-F238E27FC236}">
              <a16:creationId xmlns:a16="http://schemas.microsoft.com/office/drawing/2014/main" id="{297D836F-007E-45EA-AB65-34E5407044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928142</xdr:colOff>
      <xdr:row>76</xdr:row>
      <xdr:rowOff>192654</xdr:rowOff>
    </xdr:from>
    <xdr:to>
      <xdr:col>6</xdr:col>
      <xdr:colOff>540491</xdr:colOff>
      <xdr:row>88</xdr:row>
      <xdr:rowOff>57651</xdr:rowOff>
    </xdr:to>
    <xdr:graphicFrame macro="">
      <xdr:nvGraphicFramePr>
        <xdr:cNvPr id="8" name="Graphique 1">
          <a:extLst>
            <a:ext uri="{FF2B5EF4-FFF2-40B4-BE49-F238E27FC236}">
              <a16:creationId xmlns:a16="http://schemas.microsoft.com/office/drawing/2014/main" id="{49CCAA9F-4A37-45C3-952B-EE7034CFD1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4.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5.xml><?xml version="1.0" encoding="utf-8"?>
<xdr:wsDr xmlns:xdr="http://schemas.openxmlformats.org/drawingml/2006/spreadsheetDrawing" xmlns:a="http://schemas.openxmlformats.org/drawingml/2006/main">
  <xdr:twoCellAnchor>
    <xdr:from>
      <xdr:col>2</xdr:col>
      <xdr:colOff>792480</xdr:colOff>
      <xdr:row>0</xdr:row>
      <xdr:rowOff>139700</xdr:rowOff>
    </xdr:from>
    <xdr:to>
      <xdr:col>9</xdr:col>
      <xdr:colOff>488950</xdr:colOff>
      <xdr:row>13</xdr:row>
      <xdr:rowOff>1270</xdr:rowOff>
    </xdr:to>
    <xdr:graphicFrame macro="">
      <xdr:nvGraphicFramePr>
        <xdr:cNvPr id="2" name="Graphique 3">
          <a:extLst>
            <a:ext uri="{FF2B5EF4-FFF2-40B4-BE49-F238E27FC236}">
              <a16:creationId xmlns:a16="http://schemas.microsoft.com/office/drawing/2014/main" id="{ACA8E7BC-FA42-47A9-B66A-A2D4FF944F1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772161</xdr:colOff>
      <xdr:row>14</xdr:row>
      <xdr:rowOff>12700</xdr:rowOff>
    </xdr:from>
    <xdr:to>
      <xdr:col>6</xdr:col>
      <xdr:colOff>457200</xdr:colOff>
      <xdr:row>24</xdr:row>
      <xdr:rowOff>38100</xdr:rowOff>
    </xdr:to>
    <xdr:graphicFrame macro="">
      <xdr:nvGraphicFramePr>
        <xdr:cNvPr id="3" name="Graphique 1">
          <a:extLst>
            <a:ext uri="{FF2B5EF4-FFF2-40B4-BE49-F238E27FC236}">
              <a16:creationId xmlns:a16="http://schemas.microsoft.com/office/drawing/2014/main" id="{7215C547-214A-4AB2-8621-EDFE32EB2D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34</xdr:row>
      <xdr:rowOff>19051</xdr:rowOff>
    </xdr:from>
    <xdr:to>
      <xdr:col>6</xdr:col>
      <xdr:colOff>451200</xdr:colOff>
      <xdr:row>46</xdr:row>
      <xdr:rowOff>5251</xdr:rowOff>
    </xdr:to>
    <xdr:graphicFrame macro="">
      <xdr:nvGraphicFramePr>
        <xdr:cNvPr id="7" name="Graphique 6">
          <a:extLst>
            <a:ext uri="{FF2B5EF4-FFF2-40B4-BE49-F238E27FC236}">
              <a16:creationId xmlns:a16="http://schemas.microsoft.com/office/drawing/2014/main" id="{6B929041-B749-8DBD-877D-505F5CB9270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622300</xdr:colOff>
      <xdr:row>54</xdr:row>
      <xdr:rowOff>149225</xdr:rowOff>
    </xdr:from>
    <xdr:to>
      <xdr:col>6</xdr:col>
      <xdr:colOff>0</xdr:colOff>
      <xdr:row>66</xdr:row>
      <xdr:rowOff>171425</xdr:rowOff>
    </xdr:to>
    <xdr:graphicFrame macro="">
      <xdr:nvGraphicFramePr>
        <xdr:cNvPr id="9" name="Graphique 8">
          <a:extLst>
            <a:ext uri="{FF2B5EF4-FFF2-40B4-BE49-F238E27FC236}">
              <a16:creationId xmlns:a16="http://schemas.microsoft.com/office/drawing/2014/main" id="{16DBB2D4-494A-8CAD-63C9-D3F7B3B307A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7.xml><?xml version="1.0" encoding="utf-8"?>
<xdr:wsDr xmlns:xdr="http://schemas.openxmlformats.org/drawingml/2006/spreadsheetDrawing" xmlns:a="http://schemas.openxmlformats.org/drawingml/2006/main">
  <xdr:twoCellAnchor>
    <xdr:from>
      <xdr:col>2</xdr:col>
      <xdr:colOff>755650</xdr:colOff>
      <xdr:row>13</xdr:row>
      <xdr:rowOff>12700</xdr:rowOff>
    </xdr:from>
    <xdr:to>
      <xdr:col>7</xdr:col>
      <xdr:colOff>355150</xdr:colOff>
      <xdr:row>20</xdr:row>
      <xdr:rowOff>151880</xdr:rowOff>
    </xdr:to>
    <xdr:graphicFrame macro="">
      <xdr:nvGraphicFramePr>
        <xdr:cNvPr id="2" name="Graphique 1">
          <a:extLst>
            <a:ext uri="{FF2B5EF4-FFF2-40B4-BE49-F238E27FC236}">
              <a16:creationId xmlns:a16="http://schemas.microsoft.com/office/drawing/2014/main" id="{4282EF4A-69C6-4982-9491-355800D2DF7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772160</xdr:colOff>
      <xdr:row>21</xdr:row>
      <xdr:rowOff>146050</xdr:rowOff>
    </xdr:from>
    <xdr:to>
      <xdr:col>7</xdr:col>
      <xdr:colOff>371660</xdr:colOff>
      <xdr:row>29</xdr:row>
      <xdr:rowOff>82030</xdr:rowOff>
    </xdr:to>
    <xdr:graphicFrame macro="">
      <xdr:nvGraphicFramePr>
        <xdr:cNvPr id="3" name="Graphique 1">
          <a:extLst>
            <a:ext uri="{FF2B5EF4-FFF2-40B4-BE49-F238E27FC236}">
              <a16:creationId xmlns:a16="http://schemas.microsoft.com/office/drawing/2014/main" id="{5AE52CEA-00D3-4596-876A-C47BE4C9B0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788670</xdr:colOff>
      <xdr:row>30</xdr:row>
      <xdr:rowOff>120650</xdr:rowOff>
    </xdr:from>
    <xdr:to>
      <xdr:col>7</xdr:col>
      <xdr:colOff>388170</xdr:colOff>
      <xdr:row>38</xdr:row>
      <xdr:rowOff>76950</xdr:rowOff>
    </xdr:to>
    <xdr:graphicFrame macro="">
      <xdr:nvGraphicFramePr>
        <xdr:cNvPr id="4" name="Graphique 1">
          <a:extLst>
            <a:ext uri="{FF2B5EF4-FFF2-40B4-BE49-F238E27FC236}">
              <a16:creationId xmlns:a16="http://schemas.microsoft.com/office/drawing/2014/main" id="{A4291AD9-98C1-4610-8DEF-E9B5BB70DA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769620</xdr:colOff>
      <xdr:row>39</xdr:row>
      <xdr:rowOff>120650</xdr:rowOff>
    </xdr:from>
    <xdr:to>
      <xdr:col>7</xdr:col>
      <xdr:colOff>369120</xdr:colOff>
      <xdr:row>47</xdr:row>
      <xdr:rowOff>76950</xdr:rowOff>
    </xdr:to>
    <xdr:graphicFrame macro="">
      <xdr:nvGraphicFramePr>
        <xdr:cNvPr id="5" name="Graphique 1">
          <a:extLst>
            <a:ext uri="{FF2B5EF4-FFF2-40B4-BE49-F238E27FC236}">
              <a16:creationId xmlns:a16="http://schemas.microsoft.com/office/drawing/2014/main" id="{D7FBA8CF-978D-4952-A662-9A4EC701F0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762000</xdr:colOff>
      <xdr:row>50</xdr:row>
      <xdr:rowOff>139700</xdr:rowOff>
    </xdr:from>
    <xdr:to>
      <xdr:col>9</xdr:col>
      <xdr:colOff>755650</xdr:colOff>
      <xdr:row>60</xdr:row>
      <xdr:rowOff>139700</xdr:rowOff>
    </xdr:to>
    <xdr:graphicFrame macro="">
      <xdr:nvGraphicFramePr>
        <xdr:cNvPr id="6" name="Graphique 1">
          <a:extLst>
            <a:ext uri="{FF2B5EF4-FFF2-40B4-BE49-F238E27FC236}">
              <a16:creationId xmlns:a16="http://schemas.microsoft.com/office/drawing/2014/main" id="{FF7ED518-2A7E-42D4-B861-4D93B30ED2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8.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9.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0.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1.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3.xml><?xml version="1.0" encoding="utf-8"?>
<xdr:wsDr xmlns:xdr="http://schemas.openxmlformats.org/drawingml/2006/spreadsheetDrawing" xmlns:a="http://schemas.openxmlformats.org/drawingml/2006/main">
  <xdr:twoCellAnchor>
    <xdr:from>
      <xdr:col>3</xdr:col>
      <xdr:colOff>770068</xdr:colOff>
      <xdr:row>1</xdr:row>
      <xdr:rowOff>40192</xdr:rowOff>
    </xdr:from>
    <xdr:to>
      <xdr:col>7</xdr:col>
      <xdr:colOff>443318</xdr:colOff>
      <xdr:row>7</xdr:row>
      <xdr:rowOff>178442</xdr:rowOff>
    </xdr:to>
    <xdr:graphicFrame macro="">
      <xdr:nvGraphicFramePr>
        <xdr:cNvPr id="2" name="Graphique 1">
          <a:extLst>
            <a:ext uri="{FF2B5EF4-FFF2-40B4-BE49-F238E27FC236}">
              <a16:creationId xmlns:a16="http://schemas.microsoft.com/office/drawing/2014/main" id="{46DD9744-785F-438B-9773-4DA4A8AEF78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735442</xdr:colOff>
      <xdr:row>11</xdr:row>
      <xdr:rowOff>70670</xdr:rowOff>
    </xdr:from>
    <xdr:to>
      <xdr:col>7</xdr:col>
      <xdr:colOff>408692</xdr:colOff>
      <xdr:row>18</xdr:row>
      <xdr:rowOff>50170</xdr:rowOff>
    </xdr:to>
    <xdr:graphicFrame macro="">
      <xdr:nvGraphicFramePr>
        <xdr:cNvPr id="3" name="Graphique 2">
          <a:extLst>
            <a:ext uri="{FF2B5EF4-FFF2-40B4-BE49-F238E27FC236}">
              <a16:creationId xmlns:a16="http://schemas.microsoft.com/office/drawing/2014/main" id="{8C4AEFCE-3317-43E3-A038-6DD132AEAA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797119</xdr:colOff>
      <xdr:row>21</xdr:row>
      <xdr:rowOff>6542</xdr:rowOff>
    </xdr:from>
    <xdr:to>
      <xdr:col>7</xdr:col>
      <xdr:colOff>470369</xdr:colOff>
      <xdr:row>27</xdr:row>
      <xdr:rowOff>168604</xdr:rowOff>
    </xdr:to>
    <xdr:graphicFrame macro="">
      <xdr:nvGraphicFramePr>
        <xdr:cNvPr id="4" name="Graphique 3">
          <a:extLst>
            <a:ext uri="{FF2B5EF4-FFF2-40B4-BE49-F238E27FC236}">
              <a16:creationId xmlns:a16="http://schemas.microsoft.com/office/drawing/2014/main" id="{B790F81B-4622-4860-B19B-EEB105B465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4.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5.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6.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7.xml><?xml version="1.0" encoding="utf-8"?>
<xdr:wsDr xmlns:xdr="http://schemas.openxmlformats.org/drawingml/2006/spreadsheetDrawing" xmlns:a="http://schemas.openxmlformats.org/drawingml/2006/main">
  <xdr:twoCellAnchor>
    <xdr:from>
      <xdr:col>3</xdr:col>
      <xdr:colOff>708025</xdr:colOff>
      <xdr:row>1</xdr:row>
      <xdr:rowOff>0</xdr:rowOff>
    </xdr:from>
    <xdr:to>
      <xdr:col>9</xdr:col>
      <xdr:colOff>147638</xdr:colOff>
      <xdr:row>9</xdr:row>
      <xdr:rowOff>0</xdr:rowOff>
    </xdr:to>
    <xdr:graphicFrame macro="">
      <xdr:nvGraphicFramePr>
        <xdr:cNvPr id="2" name="Graphique 1">
          <a:extLst>
            <a:ext uri="{FF2B5EF4-FFF2-40B4-BE49-F238E27FC236}">
              <a16:creationId xmlns:a16="http://schemas.microsoft.com/office/drawing/2014/main" id="{E8C2D407-398C-473F-8E2E-D0079E20F7F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666750</xdr:colOff>
      <xdr:row>10</xdr:row>
      <xdr:rowOff>171450</xdr:rowOff>
    </xdr:from>
    <xdr:to>
      <xdr:col>8</xdr:col>
      <xdr:colOff>711200</xdr:colOff>
      <xdr:row>18</xdr:row>
      <xdr:rowOff>102300</xdr:rowOff>
    </xdr:to>
    <xdr:graphicFrame macro="">
      <xdr:nvGraphicFramePr>
        <xdr:cNvPr id="3" name="Graphique 1">
          <a:extLst>
            <a:ext uri="{FF2B5EF4-FFF2-40B4-BE49-F238E27FC236}">
              <a16:creationId xmlns:a16="http://schemas.microsoft.com/office/drawing/2014/main" id="{165C0A9B-3DB5-4E0F-ACF6-8CEA3EE6085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763905</xdr:colOff>
      <xdr:row>22</xdr:row>
      <xdr:rowOff>22225</xdr:rowOff>
    </xdr:from>
    <xdr:to>
      <xdr:col>8</xdr:col>
      <xdr:colOff>723405</xdr:colOff>
      <xdr:row>29</xdr:row>
      <xdr:rowOff>61025</xdr:rowOff>
    </xdr:to>
    <xdr:graphicFrame macro="">
      <xdr:nvGraphicFramePr>
        <xdr:cNvPr id="4" name="Graphique 1">
          <a:extLst>
            <a:ext uri="{FF2B5EF4-FFF2-40B4-BE49-F238E27FC236}">
              <a16:creationId xmlns:a16="http://schemas.microsoft.com/office/drawing/2014/main" id="{1EB65437-B0CA-4510-9BB3-9D8EFF8B4B0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777240</xdr:colOff>
      <xdr:row>32</xdr:row>
      <xdr:rowOff>27304</xdr:rowOff>
    </xdr:from>
    <xdr:to>
      <xdr:col>8</xdr:col>
      <xdr:colOff>736740</xdr:colOff>
      <xdr:row>39</xdr:row>
      <xdr:rowOff>66104</xdr:rowOff>
    </xdr:to>
    <xdr:graphicFrame macro="">
      <xdr:nvGraphicFramePr>
        <xdr:cNvPr id="5" name="Graphique 1">
          <a:extLst>
            <a:ext uri="{FF2B5EF4-FFF2-40B4-BE49-F238E27FC236}">
              <a16:creationId xmlns:a16="http://schemas.microsoft.com/office/drawing/2014/main" id="{C0F17948-E236-452A-A53E-342467E894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776605</xdr:colOff>
      <xdr:row>41</xdr:row>
      <xdr:rowOff>26669</xdr:rowOff>
    </xdr:from>
    <xdr:to>
      <xdr:col>8</xdr:col>
      <xdr:colOff>736105</xdr:colOff>
      <xdr:row>48</xdr:row>
      <xdr:rowOff>65469</xdr:rowOff>
    </xdr:to>
    <xdr:graphicFrame macro="">
      <xdr:nvGraphicFramePr>
        <xdr:cNvPr id="6" name="Graphique 1">
          <a:extLst>
            <a:ext uri="{FF2B5EF4-FFF2-40B4-BE49-F238E27FC236}">
              <a16:creationId xmlns:a16="http://schemas.microsoft.com/office/drawing/2014/main" id="{EA58E851-D9F9-4995-8270-099449F9326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780415</xdr:colOff>
      <xdr:row>50</xdr:row>
      <xdr:rowOff>19050</xdr:rowOff>
    </xdr:from>
    <xdr:to>
      <xdr:col>8</xdr:col>
      <xdr:colOff>739915</xdr:colOff>
      <xdr:row>57</xdr:row>
      <xdr:rowOff>57850</xdr:rowOff>
    </xdr:to>
    <xdr:graphicFrame macro="">
      <xdr:nvGraphicFramePr>
        <xdr:cNvPr id="7" name="Graphique 1">
          <a:extLst>
            <a:ext uri="{FF2B5EF4-FFF2-40B4-BE49-F238E27FC236}">
              <a16:creationId xmlns:a16="http://schemas.microsoft.com/office/drawing/2014/main" id="{E77A60E9-C55B-4BCA-B7B1-18C6DB9452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18.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9.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0.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1.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3.xml><?xml version="1.0" encoding="utf-8"?>
<xdr:wsDr xmlns:xdr="http://schemas.openxmlformats.org/drawingml/2006/spreadsheetDrawing" xmlns:a="http://schemas.openxmlformats.org/drawingml/2006/main">
  <xdr:twoCellAnchor>
    <xdr:from>
      <xdr:col>3</xdr:col>
      <xdr:colOff>758825</xdr:colOff>
      <xdr:row>1</xdr:row>
      <xdr:rowOff>19050</xdr:rowOff>
    </xdr:from>
    <xdr:to>
      <xdr:col>9</xdr:col>
      <xdr:colOff>278225</xdr:colOff>
      <xdr:row>8</xdr:row>
      <xdr:rowOff>50800</xdr:rowOff>
    </xdr:to>
    <xdr:graphicFrame macro="">
      <xdr:nvGraphicFramePr>
        <xdr:cNvPr id="2" name="Graphique 1">
          <a:extLst>
            <a:ext uri="{FF2B5EF4-FFF2-40B4-BE49-F238E27FC236}">
              <a16:creationId xmlns:a16="http://schemas.microsoft.com/office/drawing/2014/main" id="{99A93A9E-0568-4C52-8622-98A1F86DA44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514350</xdr:colOff>
      <xdr:row>9</xdr:row>
      <xdr:rowOff>120650</xdr:rowOff>
    </xdr:from>
    <xdr:to>
      <xdr:col>9</xdr:col>
      <xdr:colOff>361950</xdr:colOff>
      <xdr:row>18</xdr:row>
      <xdr:rowOff>101600</xdr:rowOff>
    </xdr:to>
    <xdr:graphicFrame macro="">
      <xdr:nvGraphicFramePr>
        <xdr:cNvPr id="3" name="Graphique 2">
          <a:extLst>
            <a:ext uri="{FF2B5EF4-FFF2-40B4-BE49-F238E27FC236}">
              <a16:creationId xmlns:a16="http://schemas.microsoft.com/office/drawing/2014/main" id="{CFA95C66-BC19-42D4-A64B-C59AEF8B68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781049</xdr:colOff>
      <xdr:row>19</xdr:row>
      <xdr:rowOff>136524</xdr:rowOff>
    </xdr:from>
    <xdr:to>
      <xdr:col>9</xdr:col>
      <xdr:colOff>300449</xdr:colOff>
      <xdr:row>27</xdr:row>
      <xdr:rowOff>92824</xdr:rowOff>
    </xdr:to>
    <xdr:graphicFrame macro="">
      <xdr:nvGraphicFramePr>
        <xdr:cNvPr id="4" name="Graphique 3">
          <a:extLst>
            <a:ext uri="{FF2B5EF4-FFF2-40B4-BE49-F238E27FC236}">
              <a16:creationId xmlns:a16="http://schemas.microsoft.com/office/drawing/2014/main" id="{0B507B44-FF16-4A18-9665-4352A190D3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781050</xdr:colOff>
      <xdr:row>28</xdr:row>
      <xdr:rowOff>28574</xdr:rowOff>
    </xdr:from>
    <xdr:to>
      <xdr:col>9</xdr:col>
      <xdr:colOff>323850</xdr:colOff>
      <xdr:row>36</xdr:row>
      <xdr:rowOff>76200</xdr:rowOff>
    </xdr:to>
    <xdr:graphicFrame macro="">
      <xdr:nvGraphicFramePr>
        <xdr:cNvPr id="5" name="Graphique 4">
          <a:extLst>
            <a:ext uri="{FF2B5EF4-FFF2-40B4-BE49-F238E27FC236}">
              <a16:creationId xmlns:a16="http://schemas.microsoft.com/office/drawing/2014/main" id="{000E6F92-5082-4870-BC4E-B1EC0606F4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772160</xdr:colOff>
      <xdr:row>37</xdr:row>
      <xdr:rowOff>132715</xdr:rowOff>
    </xdr:from>
    <xdr:to>
      <xdr:col>9</xdr:col>
      <xdr:colOff>291560</xdr:colOff>
      <xdr:row>45</xdr:row>
      <xdr:rowOff>89015</xdr:rowOff>
    </xdr:to>
    <xdr:graphicFrame macro="">
      <xdr:nvGraphicFramePr>
        <xdr:cNvPr id="6" name="Graphique 5">
          <a:extLst>
            <a:ext uri="{FF2B5EF4-FFF2-40B4-BE49-F238E27FC236}">
              <a16:creationId xmlns:a16="http://schemas.microsoft.com/office/drawing/2014/main" id="{07699F1D-413C-4EEB-A2FD-296F5658FB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621030</xdr:colOff>
      <xdr:row>56</xdr:row>
      <xdr:rowOff>45720</xdr:rowOff>
    </xdr:from>
    <xdr:to>
      <xdr:col>9</xdr:col>
      <xdr:colOff>535304</xdr:colOff>
      <xdr:row>64</xdr:row>
      <xdr:rowOff>87312</xdr:rowOff>
    </xdr:to>
    <xdr:graphicFrame macro="">
      <xdr:nvGraphicFramePr>
        <xdr:cNvPr id="8" name="Graphique 7">
          <a:extLst>
            <a:ext uri="{FF2B5EF4-FFF2-40B4-BE49-F238E27FC236}">
              <a16:creationId xmlns:a16="http://schemas.microsoft.com/office/drawing/2014/main" id="{0F37F852-8613-47D4-A263-E52E8B5BEA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759460</xdr:colOff>
      <xdr:row>69</xdr:row>
      <xdr:rowOff>188595</xdr:rowOff>
    </xdr:from>
    <xdr:to>
      <xdr:col>9</xdr:col>
      <xdr:colOff>278860</xdr:colOff>
      <xdr:row>77</xdr:row>
      <xdr:rowOff>76200</xdr:rowOff>
    </xdr:to>
    <xdr:graphicFrame macro="">
      <xdr:nvGraphicFramePr>
        <xdr:cNvPr id="10" name="Graphique 9">
          <a:extLst>
            <a:ext uri="{FF2B5EF4-FFF2-40B4-BE49-F238E27FC236}">
              <a16:creationId xmlns:a16="http://schemas.microsoft.com/office/drawing/2014/main" id="{C15C7026-C122-4C81-95C3-BC952A9E089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786765</xdr:colOff>
      <xdr:row>80</xdr:row>
      <xdr:rowOff>44450</xdr:rowOff>
    </xdr:from>
    <xdr:to>
      <xdr:col>9</xdr:col>
      <xdr:colOff>306165</xdr:colOff>
      <xdr:row>87</xdr:row>
      <xdr:rowOff>82550</xdr:rowOff>
    </xdr:to>
    <xdr:graphicFrame macro="">
      <xdr:nvGraphicFramePr>
        <xdr:cNvPr id="11" name="Graphique 10">
          <a:extLst>
            <a:ext uri="{FF2B5EF4-FFF2-40B4-BE49-F238E27FC236}">
              <a16:creationId xmlns:a16="http://schemas.microsoft.com/office/drawing/2014/main" id="{473B7400-558C-4C52-97D8-F748B83EDD2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xdr:col>
      <xdr:colOff>772794</xdr:colOff>
      <xdr:row>90</xdr:row>
      <xdr:rowOff>25401</xdr:rowOff>
    </xdr:from>
    <xdr:to>
      <xdr:col>9</xdr:col>
      <xdr:colOff>292194</xdr:colOff>
      <xdr:row>97</xdr:row>
      <xdr:rowOff>69850</xdr:rowOff>
    </xdr:to>
    <xdr:graphicFrame macro="">
      <xdr:nvGraphicFramePr>
        <xdr:cNvPr id="12" name="Graphique 11">
          <a:extLst>
            <a:ext uri="{FF2B5EF4-FFF2-40B4-BE49-F238E27FC236}">
              <a16:creationId xmlns:a16="http://schemas.microsoft.com/office/drawing/2014/main" id="{0A5F6960-6B7C-49EC-8042-9F42C9BB07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xdr:col>
      <xdr:colOff>768350</xdr:colOff>
      <xdr:row>46</xdr:row>
      <xdr:rowOff>57150</xdr:rowOff>
    </xdr:from>
    <xdr:to>
      <xdr:col>9</xdr:col>
      <xdr:colOff>400050</xdr:colOff>
      <xdr:row>54</xdr:row>
      <xdr:rowOff>146050</xdr:rowOff>
    </xdr:to>
    <xdr:graphicFrame macro="">
      <xdr:nvGraphicFramePr>
        <xdr:cNvPr id="13" name="Graphique 12">
          <a:extLst>
            <a:ext uri="{FF2B5EF4-FFF2-40B4-BE49-F238E27FC236}">
              <a16:creationId xmlns:a16="http://schemas.microsoft.com/office/drawing/2014/main" id="{316E16FB-8F64-4821-8861-5C34D148D6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24.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5.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6.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7.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8.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9.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0.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1.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3.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A082F-96DB-4460-B5A1-5D8E09B3628B}">
  <sheetPr>
    <tabColor theme="9"/>
    <pageSetUpPr fitToPage="1"/>
  </sheetPr>
  <dimension ref="A1:N58"/>
  <sheetViews>
    <sheetView zoomScaleNormal="100" workbookViewId="0">
      <pane xSplit="1" ySplit="1" topLeftCell="B30" activePane="bottomRight" state="frozen"/>
      <selection pane="topRight" activeCell="B36" sqref="B36"/>
      <selection pane="bottomLeft" activeCell="B36" sqref="B36"/>
      <selection pane="bottomRight" activeCell="J45" sqref="J45"/>
    </sheetView>
  </sheetViews>
  <sheetFormatPr baseColWidth="10" defaultColWidth="11.453125" defaultRowHeight="14.5" x14ac:dyDescent="0.35"/>
  <cols>
    <col min="1" max="1" width="51.54296875" customWidth="1"/>
    <col min="2" max="2" width="15.81640625" customWidth="1"/>
    <col min="6" max="6" width="11.7265625" customWidth="1"/>
  </cols>
  <sheetData>
    <row r="1" spans="1:8" x14ac:dyDescent="0.35">
      <c r="A1" s="1" t="s">
        <v>0</v>
      </c>
      <c r="B1" s="55">
        <v>2025</v>
      </c>
      <c r="C1" s="71">
        <v>2024</v>
      </c>
      <c r="D1" s="71">
        <v>2023</v>
      </c>
      <c r="E1" s="71">
        <v>2022</v>
      </c>
      <c r="F1" s="71">
        <v>2021</v>
      </c>
      <c r="G1" s="71">
        <v>2020</v>
      </c>
    </row>
    <row r="2" spans="1:8" x14ac:dyDescent="0.35">
      <c r="A2" s="2" t="s">
        <v>1</v>
      </c>
      <c r="B2" s="138">
        <v>25992</v>
      </c>
      <c r="C2" s="139">
        <v>27193</v>
      </c>
      <c r="D2" s="139">
        <v>28343</v>
      </c>
      <c r="E2" s="139">
        <v>28590</v>
      </c>
      <c r="F2" s="139">
        <v>23795</v>
      </c>
      <c r="G2" s="139">
        <v>20469</v>
      </c>
    </row>
    <row r="3" spans="1:8" x14ac:dyDescent="0.35">
      <c r="A3" s="3" t="s">
        <v>2</v>
      </c>
      <c r="B3" s="74">
        <v>-4.3999999999999997E-2</v>
      </c>
      <c r="C3" s="75">
        <v>-4.1000000000000002E-2</v>
      </c>
      <c r="D3" s="75">
        <v>-8.9999999999999993E-3</v>
      </c>
      <c r="E3" s="75">
        <v>0.20200000000000001</v>
      </c>
      <c r="F3" s="75">
        <v>0.16300000000000001</v>
      </c>
      <c r="G3" s="75">
        <v>-0.152</v>
      </c>
    </row>
    <row r="4" spans="1:8" x14ac:dyDescent="0.35">
      <c r="A4" s="2" t="s">
        <v>3</v>
      </c>
      <c r="B4" s="138">
        <v>7491</v>
      </c>
      <c r="C4" s="139">
        <v>7622</v>
      </c>
      <c r="D4" s="139">
        <v>7401</v>
      </c>
      <c r="E4" s="139">
        <v>6950</v>
      </c>
      <c r="F4" s="139">
        <v>6445</v>
      </c>
      <c r="G4" s="139">
        <v>5996</v>
      </c>
    </row>
    <row r="5" spans="1:8" x14ac:dyDescent="0.35">
      <c r="A5" s="2" t="s">
        <v>4</v>
      </c>
      <c r="B5" s="78">
        <v>0.28799999999999998</v>
      </c>
      <c r="C5" s="79">
        <v>0.28000000000000003</v>
      </c>
      <c r="D5" s="79">
        <v>0.26100000000000001</v>
      </c>
      <c r="E5" s="79">
        <v>0.24299999999999999</v>
      </c>
      <c r="F5" s="79">
        <v>0.27100000000000002</v>
      </c>
      <c r="G5" s="79">
        <v>0.29299999999999998</v>
      </c>
      <c r="H5" s="5"/>
    </row>
    <row r="6" spans="1:8" x14ac:dyDescent="0.35">
      <c r="A6" s="3" t="s">
        <v>5</v>
      </c>
      <c r="B6" s="140">
        <v>115800</v>
      </c>
      <c r="C6" s="141">
        <v>123500</v>
      </c>
      <c r="D6" s="141">
        <v>125000</v>
      </c>
      <c r="E6" s="141">
        <v>124900</v>
      </c>
      <c r="F6" s="141">
        <v>118400</v>
      </c>
      <c r="G6" s="141">
        <v>117500</v>
      </c>
    </row>
    <row r="7" spans="1:8" x14ac:dyDescent="0.35">
      <c r="A7" s="2" t="s">
        <v>6</v>
      </c>
      <c r="B7" s="72">
        <v>788</v>
      </c>
      <c r="C7" s="73">
        <v>786</v>
      </c>
      <c r="D7" s="73">
        <v>756</v>
      </c>
      <c r="E7" s="73">
        <v>698</v>
      </c>
      <c r="F7" s="73">
        <v>682</v>
      </c>
      <c r="G7" s="73">
        <v>646</v>
      </c>
    </row>
    <row r="8" spans="1:8" x14ac:dyDescent="0.35">
      <c r="A8" s="6" t="s">
        <v>4</v>
      </c>
      <c r="B8" s="80">
        <v>0.03</v>
      </c>
      <c r="C8" s="81">
        <v>2.9000000000000001E-2</v>
      </c>
      <c r="D8" s="81">
        <v>2.7E-2</v>
      </c>
      <c r="E8" s="81">
        <v>2.4E-2</v>
      </c>
      <c r="F8" s="81">
        <v>2.9000000000000001E-2</v>
      </c>
      <c r="G8" s="81">
        <v>3.2000000000000001E-2</v>
      </c>
    </row>
    <row r="9" spans="1:8" x14ac:dyDescent="0.35">
      <c r="A9" s="7" t="s">
        <v>7</v>
      </c>
      <c r="B9" s="142">
        <v>4663</v>
      </c>
      <c r="C9" s="143">
        <v>5361</v>
      </c>
      <c r="D9" s="143">
        <v>5489</v>
      </c>
      <c r="E9" s="143">
        <v>5262</v>
      </c>
      <c r="F9" s="143">
        <v>4700</v>
      </c>
      <c r="G9" s="143">
        <v>3631</v>
      </c>
    </row>
    <row r="10" spans="1:8" x14ac:dyDescent="0.35">
      <c r="A10" s="2" t="s">
        <v>8</v>
      </c>
      <c r="B10" s="138">
        <v>2719</v>
      </c>
      <c r="C10" s="139">
        <v>3378</v>
      </c>
      <c r="D10" s="139">
        <v>3572</v>
      </c>
      <c r="E10" s="139">
        <v>3396</v>
      </c>
      <c r="F10" s="139">
        <v>2966</v>
      </c>
      <c r="G10" s="139">
        <v>1878</v>
      </c>
    </row>
    <row r="11" spans="1:8" x14ac:dyDescent="0.35">
      <c r="A11" s="2" t="s">
        <v>9</v>
      </c>
      <c r="B11" s="78">
        <v>0.105</v>
      </c>
      <c r="C11" s="79">
        <v>0.124</v>
      </c>
      <c r="D11" s="79">
        <v>0.126</v>
      </c>
      <c r="E11" s="79">
        <v>0.11899999999999999</v>
      </c>
      <c r="F11" s="79">
        <v>0.125</v>
      </c>
      <c r="G11" s="79">
        <v>9.1999999999999998E-2</v>
      </c>
    </row>
    <row r="12" spans="1:8" x14ac:dyDescent="0.35">
      <c r="A12" s="2" t="s">
        <v>10</v>
      </c>
      <c r="B12" s="138">
        <v>2366</v>
      </c>
      <c r="C12" s="139">
        <v>2631</v>
      </c>
      <c r="D12" s="139">
        <v>2652</v>
      </c>
      <c r="E12" s="139">
        <v>3021</v>
      </c>
      <c r="F12" s="139">
        <v>2777</v>
      </c>
      <c r="G12" s="139">
        <v>1403</v>
      </c>
    </row>
    <row r="13" spans="1:8" x14ac:dyDescent="0.35">
      <c r="A13" s="3" t="s">
        <v>11</v>
      </c>
      <c r="B13" s="82">
        <v>9.0999999999999998E-2</v>
      </c>
      <c r="C13" s="83">
        <v>9.7000000000000003E-2</v>
      </c>
      <c r="D13" s="83">
        <v>9.4E-2</v>
      </c>
      <c r="E13" s="83">
        <v>0.106</v>
      </c>
      <c r="F13" s="83">
        <v>0.11700000000000001</v>
      </c>
      <c r="G13" s="83">
        <v>6.9000000000000006E-2</v>
      </c>
    </row>
    <row r="14" spans="1:8" x14ac:dyDescent="0.35">
      <c r="A14" s="2" t="s">
        <v>12</v>
      </c>
      <c r="B14" s="76">
        <v>154</v>
      </c>
      <c r="C14" s="77">
        <v>77</v>
      </c>
      <c r="D14" s="77">
        <v>198</v>
      </c>
      <c r="E14" s="77">
        <v>239</v>
      </c>
      <c r="F14" s="77">
        <v>192</v>
      </c>
      <c r="G14" s="77">
        <v>242</v>
      </c>
    </row>
    <row r="15" spans="1:8" x14ac:dyDescent="0.35">
      <c r="A15" s="2" t="s">
        <v>13</v>
      </c>
      <c r="B15" s="72">
        <v>35</v>
      </c>
      <c r="C15" s="73">
        <v>19</v>
      </c>
      <c r="D15" s="73">
        <v>2</v>
      </c>
      <c r="E15" s="73">
        <v>-22</v>
      </c>
      <c r="F15" s="77">
        <v>-4</v>
      </c>
      <c r="G15" s="77">
        <v>-14</v>
      </c>
    </row>
    <row r="16" spans="1:8" x14ac:dyDescent="0.35">
      <c r="A16" s="2" t="s">
        <v>14</v>
      </c>
      <c r="B16" s="144">
        <v>2258</v>
      </c>
      <c r="C16" s="145">
        <v>2445</v>
      </c>
      <c r="D16" s="145">
        <v>2490</v>
      </c>
      <c r="E16" s="145">
        <v>2656</v>
      </c>
      <c r="F16" s="145">
        <v>2471</v>
      </c>
      <c r="G16" s="145">
        <v>979</v>
      </c>
    </row>
    <row r="17" spans="1:14" x14ac:dyDescent="0.35">
      <c r="A17" s="2" t="s">
        <v>15</v>
      </c>
      <c r="B17" s="84">
        <v>594</v>
      </c>
      <c r="C17" s="85">
        <v>555</v>
      </c>
      <c r="D17" s="85">
        <v>507</v>
      </c>
      <c r="E17" s="85">
        <v>647</v>
      </c>
      <c r="F17" s="85">
        <v>626</v>
      </c>
      <c r="G17" s="85">
        <v>354</v>
      </c>
    </row>
    <row r="18" spans="1:14" x14ac:dyDescent="0.35">
      <c r="A18" s="3" t="s">
        <v>16</v>
      </c>
      <c r="B18" s="82">
        <v>0.26300000000000001</v>
      </c>
      <c r="C18" s="83">
        <v>0.22700000000000001</v>
      </c>
      <c r="D18" s="83">
        <v>0.20399999999999999</v>
      </c>
      <c r="E18" s="83">
        <v>0.24399999999999999</v>
      </c>
      <c r="F18" s="83">
        <v>0.253</v>
      </c>
      <c r="G18" s="83">
        <v>0.36199999999999999</v>
      </c>
    </row>
    <row r="19" spans="1:14" x14ac:dyDescent="0.35">
      <c r="A19" s="2" t="s">
        <v>17</v>
      </c>
      <c r="B19" s="138">
        <v>1664</v>
      </c>
      <c r="C19" s="139">
        <v>1890</v>
      </c>
      <c r="D19" s="139">
        <v>1983</v>
      </c>
      <c r="E19" s="139">
        <v>2009</v>
      </c>
      <c r="F19" s="139">
        <v>1845</v>
      </c>
      <c r="G19" s="139">
        <v>625</v>
      </c>
    </row>
    <row r="20" spans="1:14" x14ac:dyDescent="0.35">
      <c r="A20" s="2" t="s">
        <v>4</v>
      </c>
      <c r="B20" s="78">
        <v>6.4000000000000001E-2</v>
      </c>
      <c r="C20" s="79">
        <v>7.0000000000000007E-2</v>
      </c>
      <c r="D20" s="79">
        <v>7.0000000000000007E-2</v>
      </c>
      <c r="E20" s="79">
        <v>7.0000000000000007E-2</v>
      </c>
      <c r="F20" s="79">
        <v>7.8E-2</v>
      </c>
      <c r="G20" s="79">
        <v>3.1E-2</v>
      </c>
    </row>
    <row r="21" spans="1:14" x14ac:dyDescent="0.35">
      <c r="A21" s="6" t="s">
        <v>18</v>
      </c>
      <c r="B21" s="86">
        <v>974</v>
      </c>
      <c r="C21" s="87">
        <v>961</v>
      </c>
      <c r="D21" s="87">
        <v>893</v>
      </c>
      <c r="E21" s="87">
        <v>803</v>
      </c>
      <c r="F21" s="87">
        <v>410</v>
      </c>
      <c r="G21" s="87">
        <v>357</v>
      </c>
    </row>
    <row r="22" spans="1:14" x14ac:dyDescent="0.35">
      <c r="A22" s="9" t="s">
        <v>19</v>
      </c>
      <c r="B22" s="138">
        <v>3819</v>
      </c>
      <c r="C22" s="139">
        <v>4336</v>
      </c>
      <c r="D22" s="139">
        <v>5287</v>
      </c>
      <c r="E22" s="139">
        <v>1931</v>
      </c>
      <c r="F22" s="139">
        <v>2906</v>
      </c>
      <c r="G22" s="139">
        <v>3366</v>
      </c>
    </row>
    <row r="23" spans="1:14" x14ac:dyDescent="0.35">
      <c r="A23" s="3" t="s">
        <v>4</v>
      </c>
      <c r="B23" s="82">
        <v>0.14699999999999999</v>
      </c>
      <c r="C23" s="83">
        <v>0.159</v>
      </c>
      <c r="D23" s="83">
        <v>0.187</v>
      </c>
      <c r="E23" s="83">
        <v>6.8000000000000005E-2</v>
      </c>
      <c r="F23" s="83">
        <v>0.122</v>
      </c>
      <c r="G23" s="83">
        <v>0.16400000000000001</v>
      </c>
    </row>
    <row r="24" spans="1:14" x14ac:dyDescent="0.35">
      <c r="A24" s="10" t="s">
        <v>20</v>
      </c>
      <c r="B24" s="146">
        <v>1967</v>
      </c>
      <c r="C24" s="147">
        <v>2182</v>
      </c>
      <c r="D24" s="147">
        <v>2236</v>
      </c>
      <c r="E24" s="147">
        <v>2141</v>
      </c>
      <c r="F24" s="147">
        <v>1705</v>
      </c>
      <c r="G24" s="147">
        <v>1221</v>
      </c>
    </row>
    <row r="25" spans="1:14" x14ac:dyDescent="0.35">
      <c r="A25" s="6" t="s">
        <v>4</v>
      </c>
      <c r="B25" s="78">
        <v>7.5999999999999998E-2</v>
      </c>
      <c r="C25" s="79">
        <v>0.08</v>
      </c>
      <c r="D25" s="88">
        <v>7.9000000000000001E-2</v>
      </c>
      <c r="E25" s="88">
        <v>7.4999999999999997E-2</v>
      </c>
      <c r="F25" s="88">
        <v>7.1999999999999995E-2</v>
      </c>
      <c r="G25" s="88">
        <v>0.06</v>
      </c>
    </row>
    <row r="26" spans="1:14" x14ac:dyDescent="0.35">
      <c r="A26" s="2" t="s">
        <v>21</v>
      </c>
      <c r="B26" s="148">
        <v>2345</v>
      </c>
      <c r="C26" s="149">
        <v>3112</v>
      </c>
      <c r="D26" s="145">
        <v>3281</v>
      </c>
      <c r="E26" s="145">
        <v>4320</v>
      </c>
      <c r="F26" s="145">
        <v>2789</v>
      </c>
      <c r="G26" s="145">
        <v>3531</v>
      </c>
    </row>
    <row r="27" spans="1:14" x14ac:dyDescent="0.35">
      <c r="A27" s="2" t="s">
        <v>22</v>
      </c>
      <c r="B27" s="144">
        <v>18076</v>
      </c>
      <c r="C27" s="145">
        <v>18634</v>
      </c>
      <c r="D27" s="145">
        <v>17958</v>
      </c>
      <c r="E27" s="145">
        <v>17116</v>
      </c>
      <c r="F27" s="145">
        <v>14971</v>
      </c>
      <c r="G27" s="145">
        <v>12631</v>
      </c>
      <c r="H27" s="8"/>
    </row>
    <row r="28" spans="1:14" x14ac:dyDescent="0.35">
      <c r="A28" s="2" t="s">
        <v>23</v>
      </c>
      <c r="B28" s="78">
        <v>0.13</v>
      </c>
      <c r="C28" s="79">
        <v>0.16700000000000001</v>
      </c>
      <c r="D28" s="79">
        <v>0.183</v>
      </c>
      <c r="E28" s="79">
        <v>0.252</v>
      </c>
      <c r="F28" s="79">
        <v>0.186</v>
      </c>
      <c r="G28" s="79">
        <v>0.28000000000000003</v>
      </c>
    </row>
    <row r="29" spans="1:14" x14ac:dyDescent="0.35">
      <c r="A29" s="2" t="s">
        <v>24</v>
      </c>
      <c r="B29" s="89">
        <v>0.5</v>
      </c>
      <c r="C29" s="90">
        <v>0.57999999999999996</v>
      </c>
      <c r="D29" s="90">
        <v>0.6</v>
      </c>
      <c r="E29" s="90">
        <v>0.82</v>
      </c>
      <c r="F29" s="90">
        <v>0.59</v>
      </c>
      <c r="G29" s="90">
        <v>0.97</v>
      </c>
    </row>
    <row r="30" spans="1:14" ht="23.5" x14ac:dyDescent="0.55000000000000004">
      <c r="A30" s="6" t="s">
        <v>25</v>
      </c>
      <c r="B30" s="91">
        <v>17.399999999999999</v>
      </c>
      <c r="C30" s="92">
        <v>43.8</v>
      </c>
      <c r="D30" s="92">
        <v>20.8</v>
      </c>
      <c r="E30" s="92">
        <v>11.5</v>
      </c>
      <c r="F30" s="92">
        <v>13.7</v>
      </c>
      <c r="G30" s="92">
        <v>7.9</v>
      </c>
      <c r="L30" s="11"/>
      <c r="M30" s="11"/>
      <c r="N30" s="11"/>
    </row>
    <row r="31" spans="1:14" x14ac:dyDescent="0.35">
      <c r="A31" s="2" t="s">
        <v>26</v>
      </c>
      <c r="B31" s="144">
        <v>2181</v>
      </c>
      <c r="C31" s="145">
        <v>2225</v>
      </c>
      <c r="D31" s="145">
        <v>2343</v>
      </c>
      <c r="E31" s="145">
        <v>-180</v>
      </c>
      <c r="F31" s="139">
        <v>1357</v>
      </c>
      <c r="G31" s="139">
        <v>2004</v>
      </c>
    </row>
    <row r="32" spans="1:14" x14ac:dyDescent="0.35">
      <c r="A32" s="2" t="s">
        <v>27</v>
      </c>
      <c r="B32" s="78">
        <v>9.0999999999999998E-2</v>
      </c>
      <c r="C32" s="79">
        <v>0.10299999999999999</v>
      </c>
      <c r="D32" s="79">
        <v>0.113</v>
      </c>
      <c r="E32" s="79">
        <v>0.125</v>
      </c>
      <c r="F32" s="79">
        <v>0.13400000000000001</v>
      </c>
      <c r="G32" s="79">
        <v>4.8000000000000001E-2</v>
      </c>
      <c r="I32" s="4"/>
    </row>
    <row r="33" spans="1:7" x14ac:dyDescent="0.35">
      <c r="A33" s="2" t="s">
        <v>28</v>
      </c>
      <c r="B33" s="78">
        <v>9.1999999999999998E-2</v>
      </c>
      <c r="C33" s="79">
        <v>0.105</v>
      </c>
      <c r="D33" s="79">
        <v>0.114</v>
      </c>
      <c r="E33" s="79">
        <v>0.105</v>
      </c>
      <c r="F33" s="79">
        <v>0.10299999999999999</v>
      </c>
      <c r="G33" s="79">
        <v>0.06</v>
      </c>
    </row>
    <row r="34" spans="1:7" x14ac:dyDescent="0.35">
      <c r="A34" s="12" t="s">
        <v>29</v>
      </c>
      <c r="B34" s="93"/>
      <c r="C34" s="94"/>
      <c r="D34" s="95"/>
      <c r="E34" s="95"/>
      <c r="F34" s="95"/>
      <c r="G34" s="95"/>
    </row>
    <row r="35" spans="1:7" x14ac:dyDescent="0.35">
      <c r="A35" s="2" t="s">
        <v>30</v>
      </c>
      <c r="B35" s="96">
        <v>26.3</v>
      </c>
      <c r="C35" s="95">
        <v>26.4</v>
      </c>
      <c r="D35" s="95">
        <v>25.1</v>
      </c>
      <c r="E35" s="95">
        <v>24</v>
      </c>
      <c r="F35" s="95">
        <v>20.9</v>
      </c>
      <c r="G35" s="95">
        <v>17.7</v>
      </c>
    </row>
    <row r="36" spans="1:7" x14ac:dyDescent="0.35">
      <c r="A36" s="2" t="s">
        <v>31</v>
      </c>
      <c r="B36" s="97">
        <v>2.36</v>
      </c>
      <c r="C36" s="98">
        <v>2.65</v>
      </c>
      <c r="D36" s="98">
        <v>2.77</v>
      </c>
      <c r="E36" s="98">
        <v>2.81</v>
      </c>
      <c r="F36" s="98">
        <v>2.58</v>
      </c>
      <c r="G36" s="98">
        <v>0.88</v>
      </c>
    </row>
    <row r="37" spans="1:7" x14ac:dyDescent="0.35">
      <c r="A37" s="2" t="s">
        <v>32</v>
      </c>
      <c r="B37" s="97">
        <v>2.33</v>
      </c>
      <c r="C37" s="98">
        <v>2.62</v>
      </c>
      <c r="D37" s="98">
        <v>2.75</v>
      </c>
      <c r="E37" s="98">
        <v>2.79</v>
      </c>
      <c r="F37" s="98">
        <v>2.56</v>
      </c>
      <c r="G37" s="98">
        <v>3.51</v>
      </c>
    </row>
    <row r="38" spans="1:7" x14ac:dyDescent="0.35">
      <c r="A38" s="6" t="s">
        <v>33</v>
      </c>
      <c r="B38" s="56">
        <v>12</v>
      </c>
      <c r="C38" s="57">
        <v>12</v>
      </c>
      <c r="D38" s="57">
        <v>11.7</v>
      </c>
      <c r="E38" s="99">
        <v>9.3000000000000007</v>
      </c>
      <c r="F38" s="99">
        <v>14</v>
      </c>
      <c r="G38" s="99">
        <v>29.8</v>
      </c>
    </row>
    <row r="39" spans="1:7" x14ac:dyDescent="0.35">
      <c r="A39" s="2" t="s">
        <v>34</v>
      </c>
      <c r="B39" s="98">
        <v>1.38</v>
      </c>
      <c r="C39" s="98">
        <v>1.38</v>
      </c>
      <c r="D39" s="100">
        <v>1.35</v>
      </c>
      <c r="E39" s="100">
        <v>1.25</v>
      </c>
      <c r="F39" s="98">
        <v>1.1299999999999999</v>
      </c>
      <c r="G39" s="100">
        <v>0.57999999999999996</v>
      </c>
    </row>
    <row r="40" spans="1:7" x14ac:dyDescent="0.35">
      <c r="A40" s="2" t="s">
        <v>35</v>
      </c>
      <c r="B40" s="94">
        <v>0.56999999999999995</v>
      </c>
      <c r="C40" s="94">
        <v>0.52100000000000002</v>
      </c>
      <c r="D40" s="94">
        <v>0.48699999999999999</v>
      </c>
      <c r="E40" s="94">
        <v>0.44</v>
      </c>
      <c r="F40" s="94">
        <v>0.44</v>
      </c>
      <c r="G40" s="94">
        <v>0.65</v>
      </c>
    </row>
    <row r="41" spans="1:7" x14ac:dyDescent="0.35">
      <c r="A41" s="2" t="s">
        <v>36</v>
      </c>
      <c r="B41" s="79">
        <v>4.9000000000000002E-2</v>
      </c>
      <c r="C41" s="79">
        <v>4.2999999999999997E-2</v>
      </c>
      <c r="D41" s="79">
        <v>4.2000000000000003E-2</v>
      </c>
      <c r="E41" s="79">
        <v>4.8000000000000001E-2</v>
      </c>
      <c r="F41" s="79">
        <v>3.1E-2</v>
      </c>
      <c r="G41" s="79">
        <v>2.1999999999999999E-2</v>
      </c>
    </row>
    <row r="42" spans="1:7" x14ac:dyDescent="0.35">
      <c r="C42" s="13"/>
      <c r="D42" s="13"/>
      <c r="E42" s="13"/>
      <c r="F42" s="13"/>
      <c r="G42" s="13"/>
    </row>
    <row r="45" spans="1:7" x14ac:dyDescent="0.35">
      <c r="A45" s="112" t="s">
        <v>37</v>
      </c>
    </row>
    <row r="46" spans="1:7" x14ac:dyDescent="0.35">
      <c r="A46" s="112" t="s">
        <v>38</v>
      </c>
    </row>
    <row r="47" spans="1:7" x14ac:dyDescent="0.35">
      <c r="A47" s="112" t="s">
        <v>39</v>
      </c>
    </row>
    <row r="48" spans="1:7" x14ac:dyDescent="0.35">
      <c r="A48" s="112" t="s">
        <v>40</v>
      </c>
    </row>
    <row r="49" spans="1:4" x14ac:dyDescent="0.35">
      <c r="A49" s="112" t="s">
        <v>41</v>
      </c>
    </row>
    <row r="50" spans="1:4" x14ac:dyDescent="0.35">
      <c r="A50" s="112" t="s">
        <v>42</v>
      </c>
    </row>
    <row r="51" spans="1:4" x14ac:dyDescent="0.35">
      <c r="A51" s="112" t="s">
        <v>43</v>
      </c>
    </row>
    <row r="52" spans="1:4" x14ac:dyDescent="0.35">
      <c r="A52" s="112" t="s">
        <v>44</v>
      </c>
    </row>
    <row r="53" spans="1:4" x14ac:dyDescent="0.35">
      <c r="A53" s="112" t="s">
        <v>45</v>
      </c>
    </row>
    <row r="54" spans="1:4" x14ac:dyDescent="0.35">
      <c r="A54" s="112" t="s">
        <v>46</v>
      </c>
    </row>
    <row r="55" spans="1:4" x14ac:dyDescent="0.35">
      <c r="A55" s="112" t="s">
        <v>47</v>
      </c>
    </row>
    <row r="56" spans="1:4" x14ac:dyDescent="0.35">
      <c r="A56" s="112" t="s">
        <v>48</v>
      </c>
    </row>
    <row r="58" spans="1:4" x14ac:dyDescent="0.35">
      <c r="D58" s="112"/>
    </row>
  </sheetData>
  <pageMargins left="0.7" right="0.7" top="0.75" bottom="0.75" header="0.3" footer="0.3"/>
  <pageSetup paperSize="9" scale="5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61310-0803-43C9-9517-D3EDD978B4D2}">
  <sheetPr>
    <tabColor theme="9" tint="0.79998168889431442"/>
    <pageSetUpPr fitToPage="1"/>
  </sheetPr>
  <dimension ref="A1:F91"/>
  <sheetViews>
    <sheetView topLeftCell="A83" zoomScale="115" zoomScaleNormal="115" workbookViewId="0"/>
  </sheetViews>
  <sheetFormatPr baseColWidth="10" defaultColWidth="11.453125" defaultRowHeight="14.5" x14ac:dyDescent="0.35"/>
  <cols>
    <col min="1" max="1" width="18" customWidth="1"/>
    <col min="2" max="6" width="13.453125" style="59" customWidth="1"/>
  </cols>
  <sheetData>
    <row r="1" spans="1:6" x14ac:dyDescent="0.35">
      <c r="A1" s="1" t="s">
        <v>49</v>
      </c>
      <c r="B1" s="58"/>
      <c r="C1" s="58"/>
      <c r="D1" s="58"/>
      <c r="E1" s="58"/>
    </row>
    <row r="2" spans="1:6" x14ac:dyDescent="0.35">
      <c r="A2" s="173" t="s">
        <v>50</v>
      </c>
    </row>
    <row r="3" spans="1:6" ht="27" x14ac:dyDescent="0.35">
      <c r="B3" s="69" t="s">
        <v>51</v>
      </c>
      <c r="C3" s="69" t="s">
        <v>52</v>
      </c>
      <c r="D3" s="69" t="s">
        <v>53</v>
      </c>
      <c r="E3" s="69" t="s">
        <v>54</v>
      </c>
      <c r="F3" s="69" t="s">
        <v>55</v>
      </c>
    </row>
    <row r="4" spans="1:6" x14ac:dyDescent="0.35">
      <c r="A4" s="54">
        <v>2020</v>
      </c>
      <c r="B4" s="63">
        <v>78</v>
      </c>
      <c r="C4" s="63">
        <v>63</v>
      </c>
      <c r="D4" s="63">
        <v>176</v>
      </c>
      <c r="E4" s="63">
        <v>11</v>
      </c>
      <c r="F4" s="63">
        <v>25</v>
      </c>
    </row>
    <row r="5" spans="1:6" x14ac:dyDescent="0.35">
      <c r="A5" s="54">
        <v>2021</v>
      </c>
      <c r="B5" s="63">
        <v>75</v>
      </c>
      <c r="C5" s="63">
        <v>63</v>
      </c>
      <c r="D5" s="63">
        <v>181</v>
      </c>
      <c r="E5" s="63">
        <v>13</v>
      </c>
      <c r="F5" s="63">
        <v>30</v>
      </c>
    </row>
    <row r="6" spans="1:6" x14ac:dyDescent="0.35">
      <c r="A6" s="54">
        <v>2022</v>
      </c>
      <c r="B6" s="63">
        <v>75</v>
      </c>
      <c r="C6" s="63">
        <v>69</v>
      </c>
      <c r="D6" s="63">
        <v>191</v>
      </c>
      <c r="E6" s="63">
        <v>14</v>
      </c>
      <c r="F6" s="63">
        <v>36</v>
      </c>
    </row>
    <row r="7" spans="1:6" x14ac:dyDescent="0.35">
      <c r="A7" s="54">
        <v>2023</v>
      </c>
      <c r="B7" s="63">
        <v>83</v>
      </c>
      <c r="C7" s="63">
        <v>75</v>
      </c>
      <c r="D7" s="63">
        <v>209</v>
      </c>
      <c r="E7" s="63">
        <v>15</v>
      </c>
      <c r="F7" s="63">
        <v>37</v>
      </c>
    </row>
    <row r="8" spans="1:6" x14ac:dyDescent="0.35">
      <c r="A8" s="54">
        <v>2024</v>
      </c>
      <c r="B8" s="118">
        <v>76.281021999999993</v>
      </c>
      <c r="C8" s="118">
        <v>73.806113999999994</v>
      </c>
      <c r="D8" s="118">
        <v>208.31705499999998</v>
      </c>
      <c r="E8" s="63">
        <v>14.80209</v>
      </c>
      <c r="F8" s="118">
        <v>35.581283999999997</v>
      </c>
    </row>
    <row r="9" spans="1:6" x14ac:dyDescent="0.35">
      <c r="A9" s="127">
        <v>2025</v>
      </c>
      <c r="B9" s="123">
        <v>72.770881000000003</v>
      </c>
      <c r="C9" s="123">
        <v>72.402299999999997</v>
      </c>
      <c r="D9" s="123">
        <v>217.982055</v>
      </c>
      <c r="E9" s="123">
        <v>15.149685</v>
      </c>
      <c r="F9" s="123">
        <v>40.421892999999997</v>
      </c>
    </row>
    <row r="10" spans="1:6" x14ac:dyDescent="0.35">
      <c r="A10" s="120"/>
      <c r="B10" s="120"/>
      <c r="C10" s="120"/>
      <c r="D10" s="120"/>
      <c r="E10" s="121"/>
      <c r="F10" s="120"/>
    </row>
    <row r="11" spans="1:6" x14ac:dyDescent="0.35">
      <c r="A11" s="112" t="s">
        <v>56</v>
      </c>
    </row>
    <row r="12" spans="1:6" x14ac:dyDescent="0.35">
      <c r="A12" s="112" t="s">
        <v>57</v>
      </c>
    </row>
    <row r="13" spans="1:6" ht="17.149999999999999" customHeight="1" x14ac:dyDescent="0.35">
      <c r="A13" s="112" t="s">
        <v>58</v>
      </c>
      <c r="B13" s="17"/>
    </row>
    <row r="14" spans="1:6" ht="15" thickBot="1" x14ac:dyDescent="0.4"/>
    <row r="15" spans="1:6" x14ac:dyDescent="0.35">
      <c r="A15" s="1" t="s">
        <v>59</v>
      </c>
      <c r="B15" s="58"/>
      <c r="C15" s="58"/>
      <c r="D15" s="58"/>
      <c r="E15" s="58"/>
    </row>
    <row r="16" spans="1:6" x14ac:dyDescent="0.35">
      <c r="A16" s="173" t="s">
        <v>50</v>
      </c>
    </row>
    <row r="17" spans="1:6" ht="27" x14ac:dyDescent="0.35">
      <c r="B17" s="69" t="s">
        <v>51</v>
      </c>
      <c r="C17" s="69" t="s">
        <v>52</v>
      </c>
      <c r="D17" s="69" t="s">
        <v>53</v>
      </c>
      <c r="E17" s="69" t="s">
        <v>54</v>
      </c>
      <c r="F17" s="69" t="s">
        <v>55</v>
      </c>
    </row>
    <row r="18" spans="1:6" x14ac:dyDescent="0.35">
      <c r="A18" s="54">
        <v>2020</v>
      </c>
      <c r="B18" s="63">
        <v>340</v>
      </c>
      <c r="C18" s="63">
        <v>288</v>
      </c>
      <c r="D18" s="63">
        <v>266</v>
      </c>
      <c r="E18" s="63">
        <v>54</v>
      </c>
      <c r="F18" s="63">
        <v>91</v>
      </c>
    </row>
    <row r="19" spans="1:6" x14ac:dyDescent="0.35">
      <c r="A19" s="54">
        <v>2021</v>
      </c>
      <c r="B19" s="63">
        <v>382</v>
      </c>
      <c r="C19" s="63">
        <v>328</v>
      </c>
      <c r="D19" s="63">
        <v>277</v>
      </c>
      <c r="E19" s="63">
        <v>69</v>
      </c>
      <c r="F19" s="63">
        <v>110</v>
      </c>
    </row>
    <row r="20" spans="1:6" x14ac:dyDescent="0.35">
      <c r="A20" s="54">
        <v>2022</v>
      </c>
      <c r="B20" s="63">
        <v>385</v>
      </c>
      <c r="C20" s="63">
        <v>316</v>
      </c>
      <c r="D20" s="63">
        <v>266</v>
      </c>
      <c r="E20" s="63">
        <v>73</v>
      </c>
      <c r="F20" s="63">
        <v>111</v>
      </c>
    </row>
    <row r="21" spans="1:6" x14ac:dyDescent="0.35">
      <c r="A21" s="54">
        <v>2023</v>
      </c>
      <c r="B21" s="63">
        <v>371</v>
      </c>
      <c r="C21" s="63">
        <v>317</v>
      </c>
      <c r="D21" s="63">
        <v>312</v>
      </c>
      <c r="E21" s="63">
        <v>79</v>
      </c>
      <c r="F21" s="63">
        <v>114</v>
      </c>
    </row>
    <row r="22" spans="1:6" x14ac:dyDescent="0.35">
      <c r="A22" s="54">
        <v>2024</v>
      </c>
      <c r="B22" s="118">
        <v>412.37924900000002</v>
      </c>
      <c r="C22" s="118">
        <v>323.07418200000001</v>
      </c>
      <c r="D22" s="118">
        <v>311.02131199999997</v>
      </c>
      <c r="E22" s="63">
        <v>83.377673000000001</v>
      </c>
      <c r="F22" s="118">
        <v>117.135048</v>
      </c>
    </row>
    <row r="23" spans="1:6" x14ac:dyDescent="0.35">
      <c r="A23" s="127">
        <v>2025</v>
      </c>
      <c r="B23" s="123">
        <v>416.76167500000003</v>
      </c>
      <c r="C23" s="123">
        <v>321.98195199999998</v>
      </c>
      <c r="D23" s="123">
        <v>315.16318200000001</v>
      </c>
      <c r="E23" s="123">
        <v>81.835328000000004</v>
      </c>
      <c r="F23" s="123">
        <v>119.841353</v>
      </c>
    </row>
    <row r="24" spans="1:6" x14ac:dyDescent="0.35">
      <c r="A24" s="122"/>
      <c r="C24" s="122"/>
      <c r="D24" s="122"/>
      <c r="E24" s="122"/>
      <c r="F24" s="122"/>
    </row>
    <row r="25" spans="1:6" x14ac:dyDescent="0.35">
      <c r="A25" s="112" t="s">
        <v>56</v>
      </c>
    </row>
    <row r="26" spans="1:6" x14ac:dyDescent="0.35">
      <c r="A26" s="112" t="s">
        <v>57</v>
      </c>
    </row>
    <row r="27" spans="1:6" x14ac:dyDescent="0.35">
      <c r="A27" s="112" t="s">
        <v>58</v>
      </c>
    </row>
    <row r="29" spans="1:6" ht="15" thickBot="1" x14ac:dyDescent="0.4"/>
    <row r="30" spans="1:6" x14ac:dyDescent="0.35">
      <c r="A30" s="1" t="s">
        <v>60</v>
      </c>
      <c r="B30" s="58"/>
      <c r="C30" s="58"/>
      <c r="D30" s="58"/>
      <c r="E30" s="58"/>
    </row>
    <row r="31" spans="1:6" x14ac:dyDescent="0.35">
      <c r="A31" s="173" t="s">
        <v>50</v>
      </c>
    </row>
    <row r="32" spans="1:6" ht="27" x14ac:dyDescent="0.35">
      <c r="B32" s="69" t="s">
        <v>51</v>
      </c>
      <c r="C32" s="69" t="s">
        <v>52</v>
      </c>
      <c r="D32" s="69" t="s">
        <v>53</v>
      </c>
      <c r="E32" s="69" t="s">
        <v>54</v>
      </c>
      <c r="F32" s="69" t="s">
        <v>55</v>
      </c>
    </row>
    <row r="33" spans="1:6" x14ac:dyDescent="0.35">
      <c r="A33" s="54">
        <v>2020</v>
      </c>
      <c r="B33" s="70" t="s">
        <v>61</v>
      </c>
      <c r="C33" s="70" t="s">
        <v>62</v>
      </c>
      <c r="D33" s="70" t="s">
        <v>63</v>
      </c>
      <c r="E33" s="124" t="s">
        <v>64</v>
      </c>
      <c r="F33" s="70" t="s">
        <v>65</v>
      </c>
    </row>
    <row r="34" spans="1:6" x14ac:dyDescent="0.35">
      <c r="A34" s="54">
        <v>2021</v>
      </c>
      <c r="B34" s="70" t="s">
        <v>66</v>
      </c>
      <c r="C34" s="70" t="s">
        <v>67</v>
      </c>
      <c r="D34" s="70" t="s">
        <v>68</v>
      </c>
      <c r="E34" s="124" t="s">
        <v>69</v>
      </c>
      <c r="F34" s="70" t="s">
        <v>70</v>
      </c>
    </row>
    <row r="35" spans="1:6" x14ac:dyDescent="0.35">
      <c r="A35" s="54">
        <v>2022</v>
      </c>
      <c r="B35" s="70" t="s">
        <v>71</v>
      </c>
      <c r="C35" s="70" t="s">
        <v>72</v>
      </c>
      <c r="D35" s="70" t="s">
        <v>73</v>
      </c>
      <c r="E35" s="124" t="s">
        <v>74</v>
      </c>
      <c r="F35" s="70" t="s">
        <v>75</v>
      </c>
    </row>
    <row r="36" spans="1:6" x14ac:dyDescent="0.35">
      <c r="A36" s="54">
        <v>2023</v>
      </c>
      <c r="B36" s="70" t="s">
        <v>76</v>
      </c>
      <c r="C36" s="70" t="s">
        <v>77</v>
      </c>
      <c r="D36" s="70" t="s">
        <v>78</v>
      </c>
      <c r="E36" s="124" t="s">
        <v>79</v>
      </c>
      <c r="F36" s="70" t="s">
        <v>80</v>
      </c>
    </row>
    <row r="37" spans="1:6" x14ac:dyDescent="0.35">
      <c r="A37" s="54">
        <v>2024</v>
      </c>
      <c r="B37" s="70" t="s">
        <v>81</v>
      </c>
      <c r="C37" s="70" t="s">
        <v>82</v>
      </c>
      <c r="D37" s="70" t="s">
        <v>83</v>
      </c>
      <c r="E37" s="124" t="s">
        <v>84</v>
      </c>
      <c r="F37" s="70" t="s">
        <v>67</v>
      </c>
    </row>
    <row r="38" spans="1:6" x14ac:dyDescent="0.35">
      <c r="A38" s="127">
        <v>2025</v>
      </c>
      <c r="B38" s="125" t="s">
        <v>85</v>
      </c>
      <c r="C38" s="125" t="s">
        <v>86</v>
      </c>
      <c r="D38" s="125" t="s">
        <v>87</v>
      </c>
      <c r="E38" s="125" t="s">
        <v>69</v>
      </c>
      <c r="F38" s="125" t="s">
        <v>88</v>
      </c>
    </row>
    <row r="39" spans="1:6" x14ac:dyDescent="0.35">
      <c r="A39" s="17"/>
    </row>
    <row r="40" spans="1:6" x14ac:dyDescent="0.35">
      <c r="A40" s="112" t="s">
        <v>56</v>
      </c>
    </row>
    <row r="41" spans="1:6" x14ac:dyDescent="0.35">
      <c r="A41" s="112" t="s">
        <v>57</v>
      </c>
    </row>
    <row r="42" spans="1:6" x14ac:dyDescent="0.35">
      <c r="A42" s="112" t="s">
        <v>58</v>
      </c>
    </row>
    <row r="43" spans="1:6" x14ac:dyDescent="0.35">
      <c r="A43" s="17"/>
    </row>
    <row r="44" spans="1:6" ht="15" thickBot="1" x14ac:dyDescent="0.4"/>
    <row r="45" spans="1:6" x14ac:dyDescent="0.35">
      <c r="A45" s="1" t="s">
        <v>89</v>
      </c>
      <c r="B45" s="58"/>
      <c r="C45" s="58"/>
      <c r="D45" s="58"/>
      <c r="E45" s="58"/>
    </row>
    <row r="46" spans="1:6" x14ac:dyDescent="0.35">
      <c r="A46" s="173" t="s">
        <v>50</v>
      </c>
    </row>
    <row r="47" spans="1:6" ht="25" x14ac:dyDescent="0.35">
      <c r="B47" s="69" t="s">
        <v>90</v>
      </c>
      <c r="C47" s="69" t="s">
        <v>91</v>
      </c>
      <c r="D47" s="69" t="s">
        <v>53</v>
      </c>
      <c r="E47" s="69" t="s">
        <v>54</v>
      </c>
      <c r="F47" s="69" t="s">
        <v>55</v>
      </c>
    </row>
    <row r="48" spans="1:6" x14ac:dyDescent="0.35">
      <c r="A48" s="49">
        <v>2020</v>
      </c>
      <c r="B48" s="70" t="s">
        <v>92</v>
      </c>
      <c r="C48" s="70" t="s">
        <v>93</v>
      </c>
      <c r="D48" s="70" t="s">
        <v>94</v>
      </c>
      <c r="E48" s="124" t="s">
        <v>95</v>
      </c>
      <c r="F48" s="70" t="s">
        <v>96</v>
      </c>
    </row>
    <row r="49" spans="1:6" x14ac:dyDescent="0.35">
      <c r="A49" s="49">
        <v>2021</v>
      </c>
      <c r="B49" s="70" t="s">
        <v>97</v>
      </c>
      <c r="C49" s="70" t="s">
        <v>98</v>
      </c>
      <c r="D49" s="70" t="s">
        <v>99</v>
      </c>
      <c r="E49" s="124" t="s">
        <v>100</v>
      </c>
      <c r="F49" s="70" t="s">
        <v>101</v>
      </c>
    </row>
    <row r="50" spans="1:6" x14ac:dyDescent="0.35">
      <c r="A50" s="49">
        <v>2022</v>
      </c>
      <c r="B50" s="70" t="s">
        <v>102</v>
      </c>
      <c r="C50" s="70" t="s">
        <v>103</v>
      </c>
      <c r="D50" s="70" t="s">
        <v>104</v>
      </c>
      <c r="E50" s="124" t="s">
        <v>105</v>
      </c>
      <c r="F50" s="70" t="s">
        <v>106</v>
      </c>
    </row>
    <row r="51" spans="1:6" x14ac:dyDescent="0.35">
      <c r="A51" s="49">
        <v>2023</v>
      </c>
      <c r="B51" s="70" t="s">
        <v>107</v>
      </c>
      <c r="C51" s="70" t="s">
        <v>108</v>
      </c>
      <c r="D51" s="70" t="s">
        <v>109</v>
      </c>
      <c r="E51" s="124" t="s">
        <v>110</v>
      </c>
      <c r="F51" s="70" t="s">
        <v>111</v>
      </c>
    </row>
    <row r="52" spans="1:6" x14ac:dyDescent="0.35">
      <c r="A52" s="49">
        <v>2024</v>
      </c>
      <c r="B52" s="70" t="s">
        <v>112</v>
      </c>
      <c r="C52" s="70" t="s">
        <v>113</v>
      </c>
      <c r="D52" s="70">
        <v>61.058555999999996</v>
      </c>
      <c r="E52" s="124">
        <v>17.119589000000001</v>
      </c>
      <c r="F52" s="70">
        <v>30.189294</v>
      </c>
    </row>
    <row r="53" spans="1:6" x14ac:dyDescent="0.35">
      <c r="A53" s="126">
        <v>2025</v>
      </c>
      <c r="B53" s="125" t="s">
        <v>97</v>
      </c>
      <c r="C53" s="125" t="s">
        <v>114</v>
      </c>
      <c r="D53" s="125" t="s">
        <v>115</v>
      </c>
      <c r="E53" s="125" t="s">
        <v>116</v>
      </c>
      <c r="F53" s="125" t="s">
        <v>117</v>
      </c>
    </row>
    <row r="54" spans="1:6" x14ac:dyDescent="0.35">
      <c r="A54" s="62"/>
      <c r="B54" s="62"/>
      <c r="C54" s="62"/>
      <c r="D54" s="62"/>
      <c r="E54" s="62"/>
      <c r="F54" s="62"/>
    </row>
    <row r="55" spans="1:6" x14ac:dyDescent="0.35">
      <c r="A55" s="112" t="s">
        <v>56</v>
      </c>
    </row>
    <row r="56" spans="1:6" x14ac:dyDescent="0.35">
      <c r="A56" s="112" t="s">
        <v>57</v>
      </c>
    </row>
    <row r="57" spans="1:6" x14ac:dyDescent="0.35">
      <c r="A57" s="112" t="s">
        <v>58</v>
      </c>
    </row>
    <row r="58" spans="1:6" x14ac:dyDescent="0.35">
      <c r="A58" s="17"/>
    </row>
    <row r="59" spans="1:6" ht="15" thickBot="1" x14ac:dyDescent="0.4"/>
    <row r="60" spans="1:6" x14ac:dyDescent="0.35">
      <c r="A60" s="1" t="s">
        <v>118</v>
      </c>
      <c r="B60" s="58"/>
    </row>
    <row r="61" spans="1:6" x14ac:dyDescent="0.35">
      <c r="A61" s="173" t="s">
        <v>119</v>
      </c>
    </row>
    <row r="62" spans="1:6" x14ac:dyDescent="0.35">
      <c r="A62" s="49">
        <v>2019</v>
      </c>
      <c r="B62" s="63">
        <v>100</v>
      </c>
      <c r="C62" s="61"/>
      <c r="D62" s="61"/>
      <c r="E62" s="61"/>
      <c r="F62" s="61"/>
    </row>
    <row r="63" spans="1:6" x14ac:dyDescent="0.35">
      <c r="A63" s="49">
        <v>2020</v>
      </c>
      <c r="B63" s="63">
        <v>84</v>
      </c>
      <c r="C63" s="64"/>
      <c r="D63" s="61"/>
      <c r="E63" s="61"/>
      <c r="F63" s="61"/>
    </row>
    <row r="64" spans="1:6" x14ac:dyDescent="0.35">
      <c r="A64" s="49">
        <v>2021</v>
      </c>
      <c r="B64" s="63">
        <v>91.026599999999988</v>
      </c>
      <c r="C64" s="64"/>
      <c r="D64" s="61"/>
      <c r="E64" s="61"/>
      <c r="F64" s="61"/>
    </row>
    <row r="65" spans="1:6" x14ac:dyDescent="0.35">
      <c r="A65" s="49">
        <v>2022</v>
      </c>
      <c r="B65" s="63">
        <v>96.488195999999746</v>
      </c>
      <c r="C65" s="64"/>
      <c r="D65" s="61"/>
      <c r="E65" s="62"/>
      <c r="F65" s="62"/>
    </row>
    <row r="66" spans="1:6" x14ac:dyDescent="0.35">
      <c r="A66" s="49">
        <v>2023</v>
      </c>
      <c r="B66" s="63">
        <v>97.818897637795274</v>
      </c>
      <c r="C66" s="64"/>
      <c r="D66" s="61"/>
    </row>
    <row r="67" spans="1:6" x14ac:dyDescent="0.35">
      <c r="A67" s="49">
        <v>2024</v>
      </c>
      <c r="B67" s="63">
        <v>95.862519685039373</v>
      </c>
      <c r="C67" s="64"/>
      <c r="D67" s="61"/>
    </row>
    <row r="68" spans="1:6" x14ac:dyDescent="0.35">
      <c r="A68" s="126">
        <v>2025</v>
      </c>
      <c r="B68" s="123">
        <v>98.738395275590563</v>
      </c>
    </row>
    <row r="69" spans="1:6" hidden="1" x14ac:dyDescent="0.35">
      <c r="A69" s="1" t="s">
        <v>120</v>
      </c>
      <c r="B69" s="58"/>
      <c r="C69" s="58"/>
      <c r="D69" s="65"/>
    </row>
    <row r="70" spans="1:6" hidden="1" x14ac:dyDescent="0.35">
      <c r="A70" t="str">
        <f>A61</f>
        <v>(base 100 en 2019 en nombre de pneus)</v>
      </c>
    </row>
    <row r="71" spans="1:6" hidden="1" x14ac:dyDescent="0.35">
      <c r="A71">
        <v>2018</v>
      </c>
      <c r="B71" s="60">
        <v>100</v>
      </c>
    </row>
    <row r="72" spans="1:6" hidden="1" x14ac:dyDescent="0.35">
      <c r="A72">
        <v>2019</v>
      </c>
      <c r="B72" s="60">
        <v>99.137931034482762</v>
      </c>
      <c r="C72" s="66"/>
    </row>
    <row r="73" spans="1:6" hidden="1" x14ac:dyDescent="0.35">
      <c r="A73">
        <v>2020</v>
      </c>
      <c r="B73" s="60">
        <v>80.202586206896555</v>
      </c>
      <c r="C73" s="66"/>
    </row>
    <row r="74" spans="1:6" hidden="1" x14ac:dyDescent="0.35">
      <c r="A74">
        <v>2021</v>
      </c>
      <c r="B74" s="60">
        <v>100.5580025862069</v>
      </c>
      <c r="C74" s="66"/>
    </row>
    <row r="75" spans="1:6" hidden="1" x14ac:dyDescent="0.35">
      <c r="A75" s="16">
        <v>2022</v>
      </c>
      <c r="B75" s="60">
        <v>98.04405252155172</v>
      </c>
      <c r="C75" s="66"/>
    </row>
    <row r="76" spans="1:6" hidden="1" x14ac:dyDescent="0.35"/>
    <row r="77" spans="1:6" ht="15" thickBot="1" x14ac:dyDescent="0.4"/>
    <row r="78" spans="1:6" x14ac:dyDescent="0.35">
      <c r="A78" s="1" t="s">
        <v>121</v>
      </c>
      <c r="B78" s="58"/>
    </row>
    <row r="79" spans="1:6" x14ac:dyDescent="0.35">
      <c r="A79" s="173" t="str">
        <f>A61</f>
        <v>(base 100 en 2019 en nombre de pneus)</v>
      </c>
    </row>
    <row r="80" spans="1:6" x14ac:dyDescent="0.35">
      <c r="A80" s="173" t="s">
        <v>122</v>
      </c>
    </row>
    <row r="81" spans="1:4" x14ac:dyDescent="0.35">
      <c r="A81" s="49">
        <v>2019</v>
      </c>
      <c r="B81" s="63">
        <v>100</v>
      </c>
    </row>
    <row r="82" spans="1:4" x14ac:dyDescent="0.35">
      <c r="A82" s="49">
        <v>2020</v>
      </c>
      <c r="B82" s="63">
        <v>98.936170212765958</v>
      </c>
    </row>
    <row r="83" spans="1:4" x14ac:dyDescent="0.35">
      <c r="A83" s="49">
        <v>2021</v>
      </c>
      <c r="B83" s="63">
        <v>115.08255319148937</v>
      </c>
      <c r="C83" s="67"/>
    </row>
    <row r="84" spans="1:4" x14ac:dyDescent="0.35">
      <c r="A84" s="49">
        <v>2022</v>
      </c>
      <c r="B84" s="63">
        <v>118.0746995744681</v>
      </c>
      <c r="C84" s="67"/>
    </row>
    <row r="85" spans="1:4" x14ac:dyDescent="0.35">
      <c r="A85" s="49">
        <v>2023</v>
      </c>
      <c r="B85" s="63">
        <v>105.95444895589688</v>
      </c>
      <c r="C85" s="67"/>
    </row>
    <row r="86" spans="1:4" x14ac:dyDescent="0.35">
      <c r="A86" s="49">
        <v>2024</v>
      </c>
      <c r="B86" s="63">
        <v>97.478093039425133</v>
      </c>
      <c r="C86" s="67"/>
      <c r="D86" s="68"/>
    </row>
    <row r="87" spans="1:4" x14ac:dyDescent="0.35">
      <c r="A87" s="126">
        <v>2025</v>
      </c>
      <c r="B87" s="167">
        <v>92.604188387453874</v>
      </c>
    </row>
    <row r="91" spans="1:4" x14ac:dyDescent="0.35">
      <c r="C91" s="66"/>
    </row>
  </sheetData>
  <pageMargins left="0.7" right="0.7" top="0.75" bottom="0.75" header="0.3" footer="0.3"/>
  <pageSetup paperSize="9"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401A1-765F-4856-9B0A-31D907C5C699}">
  <sheetPr>
    <tabColor theme="9" tint="0.79998168889431442"/>
    <pageSetUpPr fitToPage="1"/>
  </sheetPr>
  <dimension ref="A1:F54"/>
  <sheetViews>
    <sheetView zoomScaleNormal="100" workbookViewId="0"/>
  </sheetViews>
  <sheetFormatPr baseColWidth="10" defaultColWidth="11.453125" defaultRowHeight="14.5" x14ac:dyDescent="0.35"/>
  <cols>
    <col min="1" max="1" width="21.7265625" customWidth="1"/>
    <col min="2" max="2" width="12.54296875" style="59" customWidth="1"/>
  </cols>
  <sheetData>
    <row r="1" spans="1:6" x14ac:dyDescent="0.35">
      <c r="A1" s="1" t="s">
        <v>123</v>
      </c>
      <c r="B1" s="58"/>
      <c r="C1" s="1"/>
      <c r="D1" s="1"/>
      <c r="E1" s="1"/>
      <c r="F1" s="1"/>
    </row>
    <row r="2" spans="1:6" x14ac:dyDescent="0.35">
      <c r="A2" t="s">
        <v>124</v>
      </c>
    </row>
    <row r="3" spans="1:6" ht="16.5" customHeight="1" x14ac:dyDescent="0.35">
      <c r="A3" s="50">
        <v>2015</v>
      </c>
      <c r="B3" s="150">
        <v>3.2000000000000001E-2</v>
      </c>
    </row>
    <row r="4" spans="1:6" x14ac:dyDescent="0.35">
      <c r="A4" s="50">
        <v>2016</v>
      </c>
      <c r="B4" s="150">
        <v>2.1000000000000001E-2</v>
      </c>
    </row>
    <row r="5" spans="1:6" x14ac:dyDescent="0.35">
      <c r="A5" s="50">
        <v>2017</v>
      </c>
      <c r="B5" s="150">
        <v>2.5999999999999999E-2</v>
      </c>
    </row>
    <row r="6" spans="1:6" x14ac:dyDescent="0.35">
      <c r="A6" s="50">
        <v>2018</v>
      </c>
      <c r="B6" s="150">
        <v>8.9999999999999993E-3</v>
      </c>
    </row>
    <row r="7" spans="1:6" x14ac:dyDescent="0.35">
      <c r="A7" s="50">
        <v>2019</v>
      </c>
      <c r="B7" s="150">
        <v>-1.2E-2</v>
      </c>
    </row>
    <row r="8" spans="1:6" x14ac:dyDescent="0.35">
      <c r="A8" s="50">
        <v>2020</v>
      </c>
      <c r="B8" s="150">
        <v>-0.14000000000000001</v>
      </c>
    </row>
    <row r="9" spans="1:6" x14ac:dyDescent="0.35">
      <c r="A9" s="50">
        <v>2021</v>
      </c>
      <c r="B9" s="150">
        <v>0.11799999999999999</v>
      </c>
    </row>
    <row r="10" spans="1:6" x14ac:dyDescent="0.35">
      <c r="A10" s="50">
        <v>2022</v>
      </c>
      <c r="B10" s="150">
        <v>-0.02</v>
      </c>
    </row>
    <row r="11" spans="1:6" x14ac:dyDescent="0.35">
      <c r="A11" s="50">
        <v>2023</v>
      </c>
      <c r="B11" s="151">
        <v>-4.7E-2</v>
      </c>
    </row>
    <row r="12" spans="1:6" x14ac:dyDescent="0.35">
      <c r="A12" s="104">
        <v>2024</v>
      </c>
      <c r="B12" s="151">
        <v>-5.1441272977454752E-2</v>
      </c>
    </row>
    <row r="13" spans="1:6" x14ac:dyDescent="0.35">
      <c r="A13" s="104">
        <v>2025</v>
      </c>
      <c r="B13" s="152">
        <v>-4.740190490199684E-2</v>
      </c>
    </row>
    <row r="16" spans="1:6" ht="15" thickBot="1" x14ac:dyDescent="0.4"/>
    <row r="17" spans="1:6" x14ac:dyDescent="0.35">
      <c r="A17" s="1" t="s">
        <v>1</v>
      </c>
      <c r="B17" s="58"/>
    </row>
    <row r="18" spans="1:6" x14ac:dyDescent="0.35">
      <c r="A18" t="s">
        <v>125</v>
      </c>
    </row>
    <row r="19" spans="1:6" x14ac:dyDescent="0.35">
      <c r="A19" s="49">
        <v>2021</v>
      </c>
      <c r="B19" s="63">
        <v>23795</v>
      </c>
      <c r="C19" s="47">
        <f ca="1">OFFSET('Chiffres clés'!$C$1,,D19)</f>
        <v>2020</v>
      </c>
      <c r="D19" s="48">
        <f t="shared" ref="D19:D21" si="0">D20+1</f>
        <v>4</v>
      </c>
    </row>
    <row r="20" spans="1:6" x14ac:dyDescent="0.35">
      <c r="A20" s="49">
        <v>2022</v>
      </c>
      <c r="B20" s="153">
        <v>28590</v>
      </c>
      <c r="C20" s="47">
        <f ca="1">OFFSET('Chiffres clés'!$C$1,,D20)</f>
        <v>2021</v>
      </c>
      <c r="D20" s="48">
        <f t="shared" si="0"/>
        <v>3</v>
      </c>
    </row>
    <row r="21" spans="1:6" x14ac:dyDescent="0.35">
      <c r="A21" s="49">
        <v>2023</v>
      </c>
      <c r="B21" s="153">
        <v>28343</v>
      </c>
      <c r="C21" s="47">
        <f ca="1">OFFSET('Chiffres clés'!$C$1,,D21)</f>
        <v>2022</v>
      </c>
      <c r="D21" s="48">
        <f t="shared" si="0"/>
        <v>2</v>
      </c>
    </row>
    <row r="22" spans="1:6" x14ac:dyDescent="0.35">
      <c r="A22" s="49">
        <v>2024</v>
      </c>
      <c r="B22" s="153">
        <v>27193</v>
      </c>
      <c r="C22" s="47">
        <f ca="1">OFFSET('Chiffres clés'!$C$1,,D22)</f>
        <v>2023</v>
      </c>
      <c r="D22" s="48">
        <f>D23+1</f>
        <v>1</v>
      </c>
    </row>
    <row r="23" spans="1:6" x14ac:dyDescent="0.35">
      <c r="A23" s="104">
        <v>2025</v>
      </c>
      <c r="B23" s="154">
        <v>25992.1770495612</v>
      </c>
      <c r="C23" s="47">
        <f ca="1">OFFSET('Chiffres clés'!$C$1,,D23)</f>
        <v>2024</v>
      </c>
      <c r="D23" s="48">
        <v>0</v>
      </c>
    </row>
    <row r="25" spans="1:6" x14ac:dyDescent="0.35">
      <c r="A25" s="128"/>
      <c r="B25" s="60"/>
      <c r="C25" s="47"/>
      <c r="D25" s="48"/>
    </row>
    <row r="26" spans="1:6" x14ac:dyDescent="0.35">
      <c r="A26" s="183" t="s">
        <v>126</v>
      </c>
      <c r="B26" s="183"/>
      <c r="C26" s="183"/>
    </row>
    <row r="27" spans="1:6" x14ac:dyDescent="0.35">
      <c r="A27" s="18" t="s">
        <v>127</v>
      </c>
    </row>
    <row r="28" spans="1:6" x14ac:dyDescent="0.35">
      <c r="B28" s="50">
        <v>2021</v>
      </c>
      <c r="C28" s="50">
        <v>2022</v>
      </c>
      <c r="D28" s="50">
        <v>2023</v>
      </c>
      <c r="E28" s="50">
        <v>2024</v>
      </c>
      <c r="F28" s="50">
        <v>2025</v>
      </c>
    </row>
    <row r="29" spans="1:6" x14ac:dyDescent="0.35">
      <c r="A29" s="46" t="s">
        <v>128</v>
      </c>
      <c r="B29" s="129">
        <v>0.50422357638159276</v>
      </c>
      <c r="C29" s="129">
        <v>0.49451381219090595</v>
      </c>
      <c r="D29" s="129">
        <v>0.5242479498698519</v>
      </c>
      <c r="E29" s="129">
        <v>0.53938681904037278</v>
      </c>
      <c r="F29" s="131">
        <v>0.55040949195980515</v>
      </c>
    </row>
    <row r="30" spans="1:6" x14ac:dyDescent="0.35">
      <c r="A30" s="46" t="s">
        <v>129</v>
      </c>
      <c r="B30" s="129">
        <v>0.26194578693002729</v>
      </c>
      <c r="C30" s="129">
        <v>0.26101473270729791</v>
      </c>
      <c r="D30" s="129">
        <v>0.24490602747715881</v>
      </c>
      <c r="E30" s="129">
        <v>0.24267541022345504</v>
      </c>
      <c r="F30" s="131">
        <v>0.23170558998671636</v>
      </c>
    </row>
    <row r="31" spans="1:6" x14ac:dyDescent="0.35">
      <c r="A31" s="46" t="s">
        <v>130</v>
      </c>
      <c r="B31" s="129">
        <v>0.23383063668837992</v>
      </c>
      <c r="C31" s="129">
        <v>0.2444714551017961</v>
      </c>
      <c r="D31" s="129">
        <v>0.23084602265298931</v>
      </c>
      <c r="E31" s="129">
        <v>0.21793777073617215</v>
      </c>
      <c r="F31" s="131">
        <v>0.21788491805347854</v>
      </c>
    </row>
    <row r="32" spans="1:6" x14ac:dyDescent="0.35">
      <c r="B32" s="155"/>
      <c r="C32" s="19"/>
      <c r="D32" s="19"/>
    </row>
    <row r="33" spans="1:5" x14ac:dyDescent="0.35">
      <c r="A33" s="112" t="s">
        <v>131</v>
      </c>
      <c r="B33" s="156"/>
      <c r="C33" s="20"/>
      <c r="D33" s="20"/>
    </row>
    <row r="34" spans="1:5" x14ac:dyDescent="0.35">
      <c r="A34" s="22"/>
      <c r="B34" s="157"/>
      <c r="C34" s="23"/>
      <c r="D34" s="23"/>
    </row>
    <row r="35" spans="1:5" x14ac:dyDescent="0.35">
      <c r="A35" s="18"/>
    </row>
    <row r="36" spans="1:5" x14ac:dyDescent="0.35">
      <c r="A36" s="18"/>
      <c r="E36" s="15"/>
    </row>
    <row r="37" spans="1:5" x14ac:dyDescent="0.35">
      <c r="A37" s="18"/>
      <c r="E37" s="24"/>
    </row>
    <row r="38" spans="1:5" x14ac:dyDescent="0.35">
      <c r="A38" s="18"/>
      <c r="E38" s="24"/>
    </row>
    <row r="39" spans="1:5" x14ac:dyDescent="0.35">
      <c r="A39" s="18"/>
      <c r="E39" s="24"/>
    </row>
    <row r="40" spans="1:5" x14ac:dyDescent="0.35">
      <c r="A40" s="18"/>
    </row>
    <row r="41" spans="1:5" x14ac:dyDescent="0.35">
      <c r="A41" s="18"/>
    </row>
    <row r="42" spans="1:5" x14ac:dyDescent="0.35">
      <c r="A42" s="18"/>
    </row>
    <row r="43" spans="1:5" x14ac:dyDescent="0.35">
      <c r="A43" s="18"/>
    </row>
    <row r="44" spans="1:5" x14ac:dyDescent="0.35">
      <c r="A44" s="18"/>
    </row>
    <row r="49" spans="1:6" x14ac:dyDescent="0.35">
      <c r="A49" s="183" t="s">
        <v>132</v>
      </c>
      <c r="B49" s="183"/>
      <c r="C49" s="183"/>
    </row>
    <row r="51" spans="1:6" x14ac:dyDescent="0.35">
      <c r="A51" s="102" t="s">
        <v>127</v>
      </c>
      <c r="B51" s="103">
        <v>2021</v>
      </c>
      <c r="C51" s="103">
        <v>2022</v>
      </c>
      <c r="D51" s="103">
        <v>2023</v>
      </c>
      <c r="E51" s="103">
        <v>2024</v>
      </c>
      <c r="F51" s="103">
        <v>2025</v>
      </c>
    </row>
    <row r="52" spans="1:6" ht="26" x14ac:dyDescent="0.35">
      <c r="A52" s="105" t="s">
        <v>133</v>
      </c>
      <c r="B52" s="106">
        <v>0.37882551417753607</v>
      </c>
      <c r="C52" s="106">
        <v>0.35466644715141393</v>
      </c>
      <c r="D52" s="106">
        <v>0.34897737321687056</v>
      </c>
      <c r="E52" s="106">
        <v>0.35971863472119608</v>
      </c>
      <c r="F52" s="174">
        <v>0.37055980249855242</v>
      </c>
    </row>
    <row r="53" spans="1:6" ht="26" x14ac:dyDescent="0.35">
      <c r="A53" s="105" t="s">
        <v>134</v>
      </c>
      <c r="B53" s="106">
        <v>0.35255423817751003</v>
      </c>
      <c r="C53" s="106">
        <v>0.38194079810646597</v>
      </c>
      <c r="D53" s="106">
        <v>0.39155747489410753</v>
      </c>
      <c r="E53" s="106">
        <v>0.38586232066000115</v>
      </c>
      <c r="F53" s="174">
        <v>0.36714685843268463</v>
      </c>
    </row>
    <row r="54" spans="1:6" x14ac:dyDescent="0.35">
      <c r="A54" s="104" t="s">
        <v>135</v>
      </c>
      <c r="B54" s="106">
        <v>0.26862024764495396</v>
      </c>
      <c r="C54" s="106">
        <v>0.26339275474212015</v>
      </c>
      <c r="D54" s="106">
        <v>0.25946515188902192</v>
      </c>
      <c r="E54" s="106">
        <v>0.25441904461880283</v>
      </c>
      <c r="F54" s="131">
        <v>0.26229333906876307</v>
      </c>
    </row>
  </sheetData>
  <mergeCells count="2">
    <mergeCell ref="A26:C26"/>
    <mergeCell ref="A49:C49"/>
  </mergeCells>
  <pageMargins left="0.7" right="0.7" top="0.75" bottom="0.75" header="0.3" footer="0.3"/>
  <pageSetup scale="6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CB890-F3CA-4FFE-BB80-93CDB7E04A56}">
  <sheetPr>
    <tabColor theme="9" tint="0.79998168889431442"/>
    <pageSetUpPr fitToPage="1"/>
  </sheetPr>
  <dimension ref="A1:J62"/>
  <sheetViews>
    <sheetView topLeftCell="A4" zoomScaleNormal="100" workbookViewId="0">
      <selection activeCell="J45" sqref="J45"/>
    </sheetView>
  </sheetViews>
  <sheetFormatPr baseColWidth="10" defaultColWidth="11.453125" defaultRowHeight="14.5" x14ac:dyDescent="0.35"/>
  <cols>
    <col min="1" max="1" width="18.7265625" customWidth="1"/>
    <col min="2" max="2" width="13.453125" style="59" customWidth="1"/>
  </cols>
  <sheetData>
    <row r="1" spans="1:10" x14ac:dyDescent="0.35">
      <c r="A1" s="1" t="s">
        <v>136</v>
      </c>
      <c r="B1" s="58"/>
      <c r="C1" s="1"/>
      <c r="J1" s="25"/>
    </row>
    <row r="2" spans="1:10" x14ac:dyDescent="0.35">
      <c r="A2" t="s">
        <v>137</v>
      </c>
      <c r="B2" s="158"/>
      <c r="J2" s="25"/>
    </row>
    <row r="3" spans="1:10" x14ac:dyDescent="0.35">
      <c r="A3" s="175" t="s">
        <v>138</v>
      </c>
      <c r="B3" s="176">
        <v>1</v>
      </c>
      <c r="D3" s="5"/>
      <c r="J3" s="25"/>
    </row>
    <row r="4" spans="1:10" x14ac:dyDescent="0.35">
      <c r="A4" s="177" t="s">
        <v>139</v>
      </c>
      <c r="B4" s="178">
        <v>-0.19858045348944972</v>
      </c>
      <c r="D4" s="5"/>
      <c r="J4" s="25"/>
    </row>
    <row r="5" spans="1:10" x14ac:dyDescent="0.35">
      <c r="A5" s="177" t="s">
        <v>140</v>
      </c>
      <c r="B5" s="178">
        <v>-0.28820209964391819</v>
      </c>
      <c r="D5" s="5"/>
      <c r="J5" s="25"/>
    </row>
    <row r="6" spans="1:10" ht="29" x14ac:dyDescent="0.35">
      <c r="A6" s="177" t="s">
        <v>141</v>
      </c>
      <c r="B6" s="178">
        <v>-4.8245285402946654E-2</v>
      </c>
      <c r="D6" s="5"/>
      <c r="J6" s="25"/>
    </row>
    <row r="7" spans="1:10" ht="29" x14ac:dyDescent="0.35">
      <c r="A7" s="177" t="s">
        <v>142</v>
      </c>
      <c r="B7" s="178">
        <v>-7.8331260829664587E-2</v>
      </c>
      <c r="D7" s="5"/>
      <c r="J7" s="25"/>
    </row>
    <row r="8" spans="1:10" x14ac:dyDescent="0.35">
      <c r="A8" s="177" t="s">
        <v>143</v>
      </c>
      <c r="B8" s="178">
        <v>-0.28202409098909509</v>
      </c>
      <c r="D8" s="5"/>
      <c r="J8" s="25"/>
    </row>
    <row r="9" spans="1:10" ht="29" x14ac:dyDescent="0.35">
      <c r="A9" s="175" t="s">
        <v>144</v>
      </c>
      <c r="B9" s="176">
        <v>-0.8953831903550743</v>
      </c>
      <c r="D9" s="5"/>
      <c r="J9" s="25"/>
    </row>
    <row r="10" spans="1:10" ht="43.5" x14ac:dyDescent="0.35">
      <c r="A10" s="175" t="s">
        <v>9</v>
      </c>
      <c r="B10" s="176">
        <v>0.10461680964492566</v>
      </c>
      <c r="D10" s="5"/>
      <c r="J10" s="25"/>
    </row>
    <row r="11" spans="1:10" x14ac:dyDescent="0.35">
      <c r="A11" s="112" t="s">
        <v>145</v>
      </c>
      <c r="B11" s="158"/>
      <c r="J11" s="25"/>
    </row>
    <row r="13" spans="1:10" ht="15" thickBot="1" x14ac:dyDescent="0.4"/>
    <row r="14" spans="1:10" x14ac:dyDescent="0.35">
      <c r="A14" s="1" t="s">
        <v>8</v>
      </c>
      <c r="B14" s="58"/>
    </row>
    <row r="15" spans="1:10" x14ac:dyDescent="0.35">
      <c r="A15" t="s">
        <v>125</v>
      </c>
    </row>
    <row r="16" spans="1:10" x14ac:dyDescent="0.35">
      <c r="A16" s="49">
        <v>2021</v>
      </c>
      <c r="B16" s="63">
        <v>2966</v>
      </c>
      <c r="C16" s="47">
        <f ca="1">OFFSET('Chiffres clés'!$C$1,,D16)</f>
        <v>2020</v>
      </c>
      <c r="D16" s="48">
        <f t="shared" ref="D16:D17" si="0">D17+1</f>
        <v>4</v>
      </c>
    </row>
    <row r="17" spans="1:4" x14ac:dyDescent="0.35">
      <c r="A17" s="49">
        <v>2022</v>
      </c>
      <c r="B17" s="63">
        <v>3396</v>
      </c>
      <c r="C17" s="47">
        <f ca="1">OFFSET('Chiffres clés'!$C$1,,D17)</f>
        <v>2021</v>
      </c>
      <c r="D17" s="48">
        <f t="shared" si="0"/>
        <v>3</v>
      </c>
    </row>
    <row r="18" spans="1:4" x14ac:dyDescent="0.35">
      <c r="A18" s="49">
        <v>2023</v>
      </c>
      <c r="B18" s="63">
        <v>3572</v>
      </c>
      <c r="C18" s="47">
        <f ca="1">OFFSET('Chiffres clés'!$C$1,,D18)</f>
        <v>2022</v>
      </c>
      <c r="D18" s="48">
        <f>D19+1</f>
        <v>2</v>
      </c>
    </row>
    <row r="19" spans="1:4" x14ac:dyDescent="0.35">
      <c r="A19" s="49">
        <v>2024</v>
      </c>
      <c r="B19" s="63">
        <v>3378</v>
      </c>
      <c r="C19" s="47">
        <f ca="1">OFFSET('Chiffres clés'!$C$1,,D19)</f>
        <v>2023</v>
      </c>
      <c r="D19" s="48">
        <f>D20+1</f>
        <v>1</v>
      </c>
    </row>
    <row r="20" spans="1:4" x14ac:dyDescent="0.35">
      <c r="A20" s="104">
        <v>2025</v>
      </c>
      <c r="B20" s="168">
        <v>2719.2186386511494</v>
      </c>
      <c r="C20" s="47">
        <f ca="1">OFFSET('Chiffres clés'!$C$1,,D20)</f>
        <v>2024</v>
      </c>
      <c r="D20" s="48">
        <v>0</v>
      </c>
    </row>
    <row r="21" spans="1:4" x14ac:dyDescent="0.35">
      <c r="C21" s="47"/>
      <c r="D21" s="48"/>
    </row>
    <row r="22" spans="1:4" ht="15" thickBot="1" x14ac:dyDescent="0.4"/>
    <row r="23" spans="1:4" x14ac:dyDescent="0.35">
      <c r="A23" s="1" t="s">
        <v>9</v>
      </c>
      <c r="B23" s="58"/>
    </row>
    <row r="24" spans="1:4" x14ac:dyDescent="0.35">
      <c r="A24" t="s">
        <v>137</v>
      </c>
    </row>
    <row r="25" spans="1:4" x14ac:dyDescent="0.35">
      <c r="A25" s="49">
        <v>2021</v>
      </c>
      <c r="B25" s="160">
        <v>0.125</v>
      </c>
      <c r="C25" s="47">
        <f ca="1">OFFSET('Chiffres clés'!$C$1,,D25)</f>
        <v>2020</v>
      </c>
      <c r="D25" s="48">
        <f t="shared" ref="D25:D26" si="1">D26+1</f>
        <v>4</v>
      </c>
    </row>
    <row r="26" spans="1:4" x14ac:dyDescent="0.35">
      <c r="A26" s="49">
        <v>2022</v>
      </c>
      <c r="B26" s="159">
        <v>0.11878279118572928</v>
      </c>
      <c r="C26" s="47">
        <f ca="1">OFFSET('Chiffres clés'!$C$1,,D26)</f>
        <v>2021</v>
      </c>
      <c r="D26" s="48">
        <f t="shared" si="1"/>
        <v>3</v>
      </c>
    </row>
    <row r="27" spans="1:4" x14ac:dyDescent="0.35">
      <c r="A27" s="49">
        <v>2023</v>
      </c>
      <c r="B27" s="159">
        <v>0.126</v>
      </c>
      <c r="C27" s="47">
        <f ca="1">OFFSET('Chiffres clés'!$C$1,,D27)</f>
        <v>2022</v>
      </c>
      <c r="D27" s="48">
        <f>D28+1</f>
        <v>2</v>
      </c>
    </row>
    <row r="28" spans="1:4" x14ac:dyDescent="0.35">
      <c r="A28" s="49">
        <v>2024</v>
      </c>
      <c r="B28" s="159">
        <v>0.12422314566248667</v>
      </c>
      <c r="C28" s="47">
        <f ca="1">OFFSET('Chiffres clés'!$C$1,,D28)</f>
        <v>2023</v>
      </c>
      <c r="D28" s="48">
        <f>D29+1</f>
        <v>1</v>
      </c>
    </row>
    <row r="29" spans="1:4" x14ac:dyDescent="0.35">
      <c r="A29" s="104">
        <v>2025</v>
      </c>
      <c r="B29" s="169">
        <v>0.10461680964492566</v>
      </c>
      <c r="C29" s="47">
        <f ca="1">OFFSET('Chiffres clés'!$C$1,,D29)</f>
        <v>2024</v>
      </c>
      <c r="D29" s="48">
        <v>0</v>
      </c>
    </row>
    <row r="30" spans="1:4" x14ac:dyDescent="0.35">
      <c r="C30" s="47"/>
      <c r="D30" s="48"/>
    </row>
    <row r="31" spans="1:4" ht="15" thickBot="1" x14ac:dyDescent="0.4"/>
    <row r="32" spans="1:4" x14ac:dyDescent="0.35">
      <c r="A32" s="1" t="s">
        <v>17</v>
      </c>
      <c r="B32" s="58"/>
    </row>
    <row r="33" spans="1:4" x14ac:dyDescent="0.35">
      <c r="A33" t="s">
        <v>125</v>
      </c>
    </row>
    <row r="34" spans="1:4" x14ac:dyDescent="0.35">
      <c r="A34" s="49">
        <v>2021</v>
      </c>
      <c r="B34" s="63">
        <v>1845</v>
      </c>
      <c r="C34" s="47">
        <f ca="1">OFFSET('Chiffres clés'!$C$1,,D34)</f>
        <v>2020</v>
      </c>
      <c r="D34" s="48">
        <f t="shared" ref="D34:D35" si="2">D35+1</f>
        <v>4</v>
      </c>
    </row>
    <row r="35" spans="1:4" x14ac:dyDescent="0.35">
      <c r="A35" s="49">
        <v>2022</v>
      </c>
      <c r="B35" s="63">
        <v>2009</v>
      </c>
      <c r="C35" s="47">
        <f ca="1">OFFSET('Chiffres clés'!$C$1,,D35)</f>
        <v>2021</v>
      </c>
      <c r="D35" s="48">
        <f t="shared" si="2"/>
        <v>3</v>
      </c>
    </row>
    <row r="36" spans="1:4" x14ac:dyDescent="0.35">
      <c r="A36" s="49">
        <v>2023</v>
      </c>
      <c r="B36" s="63">
        <v>1983</v>
      </c>
      <c r="C36" s="47">
        <f ca="1">OFFSET('Chiffres clés'!$C$1,,D36)</f>
        <v>2022</v>
      </c>
      <c r="D36" s="48">
        <f>D37+1</f>
        <v>2</v>
      </c>
    </row>
    <row r="37" spans="1:4" x14ac:dyDescent="0.35">
      <c r="A37" s="49">
        <v>2024</v>
      </c>
      <c r="B37" s="63">
        <v>1890</v>
      </c>
      <c r="C37" s="47">
        <f ca="1">OFFSET('Chiffres clés'!$C$1,,D37)</f>
        <v>2023</v>
      </c>
      <c r="D37" s="48">
        <f>D38+1</f>
        <v>1</v>
      </c>
    </row>
    <row r="38" spans="1:4" x14ac:dyDescent="0.35">
      <c r="A38" s="104">
        <v>2025</v>
      </c>
      <c r="B38" s="170">
        <v>1663.9679769286099</v>
      </c>
      <c r="C38" s="47">
        <f ca="1">OFFSET('Chiffres clés'!$C$1,,D38)</f>
        <v>2024</v>
      </c>
      <c r="D38" s="48">
        <v>0</v>
      </c>
    </row>
    <row r="40" spans="1:4" ht="15" thickBot="1" x14ac:dyDescent="0.4"/>
    <row r="41" spans="1:4" x14ac:dyDescent="0.35">
      <c r="A41" s="1" t="s">
        <v>31</v>
      </c>
      <c r="B41" s="58"/>
    </row>
    <row r="42" spans="1:4" x14ac:dyDescent="0.35">
      <c r="A42" t="s">
        <v>146</v>
      </c>
    </row>
    <row r="43" spans="1:4" x14ac:dyDescent="0.35">
      <c r="A43" s="49">
        <v>2021</v>
      </c>
      <c r="B43" s="161">
        <v>2.58</v>
      </c>
      <c r="C43" s="47">
        <f ca="1">OFFSET('Chiffres clés'!$C$1,,D43)</f>
        <v>2020</v>
      </c>
      <c r="D43" s="48">
        <f t="shared" ref="D43:D44" si="3">D44+1</f>
        <v>4</v>
      </c>
    </row>
    <row r="44" spans="1:4" x14ac:dyDescent="0.35">
      <c r="A44" s="49">
        <v>2022</v>
      </c>
      <c r="B44" s="161">
        <v>2.8061496650588742</v>
      </c>
      <c r="C44" s="47">
        <f ca="1">OFFSET('Chiffres clés'!$C$1,,D44)</f>
        <v>2021</v>
      </c>
      <c r="D44" s="48">
        <f t="shared" si="3"/>
        <v>3</v>
      </c>
    </row>
    <row r="45" spans="1:4" x14ac:dyDescent="0.35">
      <c r="A45" s="49">
        <v>2023</v>
      </c>
      <c r="B45" s="161">
        <v>2.77</v>
      </c>
      <c r="C45" s="47">
        <f ca="1">OFFSET('Chiffres clés'!$C$1,,D45)</f>
        <v>2022</v>
      </c>
      <c r="D45" s="48">
        <f>D46+1</f>
        <v>2</v>
      </c>
    </row>
    <row r="46" spans="1:4" x14ac:dyDescent="0.35">
      <c r="A46" s="49">
        <v>2024</v>
      </c>
      <c r="B46" s="161">
        <v>2.65</v>
      </c>
      <c r="C46" s="47">
        <f ca="1">OFFSET('Chiffres clés'!$C$1,,D46)</f>
        <v>2023</v>
      </c>
      <c r="D46" s="48">
        <f>D47+1</f>
        <v>1</v>
      </c>
    </row>
    <row r="47" spans="1:4" x14ac:dyDescent="0.35">
      <c r="A47" s="104">
        <v>2025</v>
      </c>
      <c r="B47" s="171">
        <v>2.36</v>
      </c>
      <c r="C47" s="47">
        <f ca="1">OFFSET('Chiffres clés'!$C$1,,D47)</f>
        <v>2024</v>
      </c>
      <c r="D47" s="48">
        <v>0</v>
      </c>
    </row>
    <row r="49" spans="1:2" ht="15" thickBot="1" x14ac:dyDescent="0.4"/>
    <row r="50" spans="1:2" x14ac:dyDescent="0.35">
      <c r="A50" s="1" t="s">
        <v>147</v>
      </c>
      <c r="B50" s="58"/>
    </row>
    <row r="51" spans="1:2" x14ac:dyDescent="0.35">
      <c r="A51" t="s">
        <v>146</v>
      </c>
    </row>
    <row r="52" spans="1:2" x14ac:dyDescent="0.35">
      <c r="A52" s="53">
        <v>2016</v>
      </c>
      <c r="B52" s="161">
        <v>0.8</v>
      </c>
    </row>
    <row r="53" spans="1:2" x14ac:dyDescent="0.35">
      <c r="A53" s="53">
        <v>2017</v>
      </c>
      <c r="B53" s="161">
        <v>0.88749999999999996</v>
      </c>
    </row>
    <row r="54" spans="1:2" x14ac:dyDescent="0.35">
      <c r="A54" s="53">
        <v>2018</v>
      </c>
      <c r="B54" s="161">
        <v>0.92500000000000004</v>
      </c>
    </row>
    <row r="55" spans="1:2" x14ac:dyDescent="0.35">
      <c r="A55" s="53">
        <v>2019</v>
      </c>
      <c r="B55" s="161">
        <v>0.5</v>
      </c>
    </row>
    <row r="56" spans="1:2" x14ac:dyDescent="0.35">
      <c r="A56" s="53">
        <v>2020</v>
      </c>
      <c r="B56" s="161">
        <v>0.57499999999999996</v>
      </c>
    </row>
    <row r="57" spans="1:2" x14ac:dyDescent="0.35">
      <c r="A57" s="53">
        <v>2021</v>
      </c>
      <c r="B57" s="161">
        <v>1.125</v>
      </c>
    </row>
    <row r="58" spans="1:2" x14ac:dyDescent="0.35">
      <c r="A58" s="53">
        <v>2022</v>
      </c>
      <c r="B58" s="161">
        <v>1.25</v>
      </c>
    </row>
    <row r="59" spans="1:2" x14ac:dyDescent="0.35">
      <c r="A59" s="53">
        <v>2023</v>
      </c>
      <c r="B59" s="161">
        <v>1.35</v>
      </c>
    </row>
    <row r="60" spans="1:2" x14ac:dyDescent="0.35">
      <c r="A60" s="53">
        <v>2024</v>
      </c>
      <c r="B60" s="161">
        <v>1.38</v>
      </c>
    </row>
    <row r="61" spans="1:2" x14ac:dyDescent="0.35">
      <c r="A61" s="133">
        <v>2025</v>
      </c>
      <c r="B61" s="171">
        <v>1.38</v>
      </c>
    </row>
    <row r="62" spans="1:2" x14ac:dyDescent="0.35">
      <c r="A62" s="112" t="s">
        <v>148</v>
      </c>
    </row>
  </sheetData>
  <pageMargins left="0.7" right="0.7" top="0.75" bottom="0.75" header="0.3" footer="0.3"/>
  <pageSetup paperSize="9" scale="7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2BF48-CD6D-431F-9F0C-9C4A12DBE643}">
  <sheetPr>
    <tabColor theme="9" tint="0.79998168889431442"/>
  </sheetPr>
  <dimension ref="A1:E40"/>
  <sheetViews>
    <sheetView topLeftCell="A19" zoomScale="80" zoomScaleNormal="80" workbookViewId="0">
      <selection activeCell="A2" sqref="A2"/>
    </sheetView>
  </sheetViews>
  <sheetFormatPr baseColWidth="10" defaultColWidth="11.453125" defaultRowHeight="14.5" x14ac:dyDescent="0.35"/>
  <cols>
    <col min="1" max="1" width="12.453125" customWidth="1"/>
    <col min="2" max="2" width="20.26953125" style="59" customWidth="1"/>
    <col min="3" max="3" width="20.7265625" style="59" customWidth="1"/>
  </cols>
  <sheetData>
    <row r="1" spans="1:5" x14ac:dyDescent="0.35">
      <c r="A1" s="1" t="s">
        <v>149</v>
      </c>
      <c r="B1" s="58"/>
      <c r="C1" s="58"/>
    </row>
    <row r="2" spans="1:5" x14ac:dyDescent="0.35">
      <c r="A2" t="s">
        <v>150</v>
      </c>
    </row>
    <row r="3" spans="1:5" ht="30.65" customHeight="1" x14ac:dyDescent="0.35">
      <c r="B3" s="135" t="s">
        <v>151</v>
      </c>
      <c r="C3" s="135" t="s">
        <v>152</v>
      </c>
    </row>
    <row r="4" spans="1:5" x14ac:dyDescent="0.35">
      <c r="A4" s="51">
        <v>2021</v>
      </c>
      <c r="B4" s="163">
        <v>1643</v>
      </c>
      <c r="C4" s="159">
        <v>0.13700000000000001</v>
      </c>
    </row>
    <row r="5" spans="1:5" x14ac:dyDescent="0.35">
      <c r="A5" s="51">
        <v>2022</v>
      </c>
      <c r="B5" s="163">
        <v>1711</v>
      </c>
      <c r="C5" s="159">
        <v>0.121</v>
      </c>
    </row>
    <row r="6" spans="1:5" x14ac:dyDescent="0.35">
      <c r="A6" s="51">
        <v>2023</v>
      </c>
      <c r="B6" s="163">
        <v>1968</v>
      </c>
      <c r="C6" s="159">
        <v>0.13200000000000001</v>
      </c>
    </row>
    <row r="7" spans="1:5" x14ac:dyDescent="0.35">
      <c r="A7" s="51">
        <v>2024</v>
      </c>
      <c r="B7" s="163">
        <v>1916.8998166787983</v>
      </c>
      <c r="C7" s="159">
        <v>0.13069131581297522</v>
      </c>
    </row>
    <row r="8" spans="1:5" x14ac:dyDescent="0.35">
      <c r="A8" s="134">
        <v>2025</v>
      </c>
      <c r="B8" s="123">
        <v>1677.0766354784384</v>
      </c>
      <c r="C8" s="162">
        <v>0.1172261054969148</v>
      </c>
    </row>
    <row r="9" spans="1:5" x14ac:dyDescent="0.35">
      <c r="A9" s="27"/>
    </row>
    <row r="10" spans="1:5" ht="15" thickBot="1" x14ac:dyDescent="0.4">
      <c r="E10" s="21"/>
    </row>
    <row r="11" spans="1:5" x14ac:dyDescent="0.35">
      <c r="A11" s="1" t="s">
        <v>153</v>
      </c>
      <c r="B11" s="58"/>
      <c r="C11" s="58"/>
    </row>
    <row r="12" spans="1:5" x14ac:dyDescent="0.35">
      <c r="A12" t="s">
        <v>150</v>
      </c>
    </row>
    <row r="13" spans="1:5" ht="29" x14ac:dyDescent="0.35">
      <c r="B13" s="108" t="s">
        <v>151</v>
      </c>
      <c r="C13" s="108" t="s">
        <v>152</v>
      </c>
    </row>
    <row r="14" spans="1:5" x14ac:dyDescent="0.35">
      <c r="A14" s="54">
        <v>2021</v>
      </c>
      <c r="B14" s="119">
        <v>599</v>
      </c>
      <c r="C14" s="159">
        <v>9.6000000000000002E-2</v>
      </c>
    </row>
    <row r="15" spans="1:5" x14ac:dyDescent="0.35">
      <c r="A15" s="54">
        <v>2022</v>
      </c>
      <c r="B15" s="119">
        <v>641</v>
      </c>
      <c r="C15" s="159">
        <v>8.5999999999999993E-2</v>
      </c>
    </row>
    <row r="16" spans="1:5" x14ac:dyDescent="0.35">
      <c r="A16" s="54">
        <v>2023</v>
      </c>
      <c r="B16" s="163">
        <v>474</v>
      </c>
      <c r="C16" s="159">
        <v>6.8000000000000005E-2</v>
      </c>
    </row>
    <row r="17" spans="1:5" x14ac:dyDescent="0.35">
      <c r="A17" s="54">
        <v>2024</v>
      </c>
      <c r="B17" s="163">
        <v>597</v>
      </c>
      <c r="C17" s="159">
        <v>9.0468252765570537E-2</v>
      </c>
    </row>
    <row r="18" spans="1:5" x14ac:dyDescent="0.35">
      <c r="A18" s="134">
        <v>2025</v>
      </c>
      <c r="B18" s="123">
        <v>280.27143500574113</v>
      </c>
      <c r="C18" s="162">
        <v>4.6537137790752386E-2</v>
      </c>
    </row>
    <row r="19" spans="1:5" x14ac:dyDescent="0.35">
      <c r="A19" s="27"/>
      <c r="B19" s="156"/>
      <c r="C19" s="156"/>
    </row>
    <row r="20" spans="1:5" ht="15" thickBot="1" x14ac:dyDescent="0.4"/>
    <row r="21" spans="1:5" x14ac:dyDescent="0.35">
      <c r="A21" s="1" t="s">
        <v>154</v>
      </c>
      <c r="B21" s="58"/>
      <c r="C21" s="58"/>
    </row>
    <row r="22" spans="1:5" x14ac:dyDescent="0.35">
      <c r="A22" t="s">
        <v>150</v>
      </c>
    </row>
    <row r="23" spans="1:5" ht="29" x14ac:dyDescent="0.35">
      <c r="B23" s="108" t="s">
        <v>151</v>
      </c>
      <c r="C23" s="108" t="s">
        <v>152</v>
      </c>
    </row>
    <row r="24" spans="1:5" x14ac:dyDescent="0.35">
      <c r="A24" s="49">
        <v>2021</v>
      </c>
      <c r="B24" s="119">
        <v>1091</v>
      </c>
      <c r="C24" s="159">
        <v>0.187</v>
      </c>
      <c r="E24" s="21"/>
    </row>
    <row r="25" spans="1:5" x14ac:dyDescent="0.35">
      <c r="A25" s="49">
        <v>2022</v>
      </c>
      <c r="B25" s="119">
        <v>737</v>
      </c>
      <c r="C25" s="159">
        <v>0.14799999999999999</v>
      </c>
    </row>
    <row r="26" spans="1:5" x14ac:dyDescent="0.35">
      <c r="A26" s="49">
        <v>2023</v>
      </c>
      <c r="B26" s="163">
        <v>724</v>
      </c>
      <c r="C26" s="159">
        <v>0.13</v>
      </c>
    </row>
    <row r="27" spans="1:5" x14ac:dyDescent="0.35">
      <c r="A27" s="49">
        <v>2024</v>
      </c>
      <c r="B27" s="163">
        <v>864.12356373103989</v>
      </c>
      <c r="C27" s="159">
        <v>0.14581123483315381</v>
      </c>
    </row>
    <row r="28" spans="1:5" x14ac:dyDescent="0.35">
      <c r="A28" s="134">
        <v>2025</v>
      </c>
      <c r="B28" s="123">
        <v>761.87056271389861</v>
      </c>
      <c r="C28" s="162">
        <v>0.1345275916354485</v>
      </c>
    </row>
    <row r="29" spans="1:5" x14ac:dyDescent="0.35">
      <c r="A29" s="27"/>
      <c r="B29" s="164"/>
      <c r="C29" s="164"/>
    </row>
    <row r="30" spans="1:5" x14ac:dyDescent="0.35">
      <c r="A30" s="107"/>
      <c r="B30" s="164"/>
      <c r="C30" s="164"/>
    </row>
    <row r="40" spans="5:5" x14ac:dyDescent="0.35">
      <c r="E40" s="21"/>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492EE-80E2-417E-AF9E-58DC558DC661}">
  <sheetPr>
    <tabColor theme="9" tint="0.79998168889431442"/>
  </sheetPr>
  <dimension ref="A1:D57"/>
  <sheetViews>
    <sheetView workbookViewId="0">
      <selection activeCell="B7" sqref="B7"/>
    </sheetView>
  </sheetViews>
  <sheetFormatPr baseColWidth="10" defaultColWidth="11.453125" defaultRowHeight="14.5" x14ac:dyDescent="0.35"/>
  <cols>
    <col min="1" max="1" width="25.7265625" customWidth="1"/>
    <col min="2" max="2" width="11.453125" style="59"/>
  </cols>
  <sheetData>
    <row r="1" spans="1:3" x14ac:dyDescent="0.35">
      <c r="A1" s="184" t="s">
        <v>155</v>
      </c>
      <c r="B1" s="184"/>
      <c r="C1" s="184"/>
    </row>
    <row r="2" spans="1:3" x14ac:dyDescent="0.35">
      <c r="A2" t="s">
        <v>156</v>
      </c>
    </row>
    <row r="3" spans="1:3" x14ac:dyDescent="0.35">
      <c r="A3" s="53" t="s">
        <v>157</v>
      </c>
      <c r="B3" s="130">
        <v>0.26160425365370216</v>
      </c>
    </row>
    <row r="4" spans="1:3" x14ac:dyDescent="0.35">
      <c r="A4" s="53" t="s">
        <v>158</v>
      </c>
      <c r="B4" s="130">
        <v>0.21712231405121835</v>
      </c>
    </row>
    <row r="5" spans="1:3" x14ac:dyDescent="0.35">
      <c r="A5" s="53" t="s">
        <v>159</v>
      </c>
      <c r="B5" s="130">
        <v>0.20987948413281537</v>
      </c>
    </row>
    <row r="6" spans="1:3" x14ac:dyDescent="0.35">
      <c r="A6" s="53" t="s">
        <v>160</v>
      </c>
      <c r="B6" s="130">
        <v>0.15474770175754829</v>
      </c>
    </row>
    <row r="7" spans="1:3" x14ac:dyDescent="0.35">
      <c r="A7" s="53" t="s">
        <v>161</v>
      </c>
      <c r="B7" s="130">
        <v>9.0293450032628148E-2</v>
      </c>
    </row>
    <row r="8" spans="1:3" x14ac:dyDescent="0.35">
      <c r="A8" s="53" t="s">
        <v>162</v>
      </c>
      <c r="B8" s="130">
        <v>6.6352796372087602E-2</v>
      </c>
    </row>
    <row r="9" spans="1:3" x14ac:dyDescent="0.35">
      <c r="A9" s="18"/>
      <c r="B9" s="165"/>
    </row>
    <row r="12" spans="1:3" x14ac:dyDescent="0.35">
      <c r="A12" s="184" t="s">
        <v>163</v>
      </c>
      <c r="B12" s="184"/>
      <c r="C12" s="184"/>
    </row>
    <row r="13" spans="1:3" x14ac:dyDescent="0.35">
      <c r="A13" t="s">
        <v>125</v>
      </c>
      <c r="B13" s="166"/>
    </row>
    <row r="14" spans="1:3" x14ac:dyDescent="0.35">
      <c r="A14" s="49">
        <v>2021</v>
      </c>
      <c r="B14" s="163">
        <v>5007</v>
      </c>
    </row>
    <row r="15" spans="1:3" x14ac:dyDescent="0.35">
      <c r="A15" s="49">
        <v>2022</v>
      </c>
      <c r="B15" s="163">
        <v>6701</v>
      </c>
    </row>
    <row r="16" spans="1:3" x14ac:dyDescent="0.35">
      <c r="A16" s="49">
        <v>2023</v>
      </c>
      <c r="B16" s="163">
        <v>5863</v>
      </c>
    </row>
    <row r="17" spans="1:4" x14ac:dyDescent="0.35">
      <c r="A17" s="49">
        <v>2024</v>
      </c>
      <c r="B17" s="163">
        <v>5649</v>
      </c>
      <c r="C17" s="14"/>
    </row>
    <row r="18" spans="1:4" x14ac:dyDescent="0.35">
      <c r="A18" s="49">
        <v>2025</v>
      </c>
      <c r="B18" s="123">
        <v>5161.5383056799301</v>
      </c>
      <c r="C18" s="14"/>
    </row>
    <row r="23" spans="1:4" x14ac:dyDescent="0.35">
      <c r="A23" s="184" t="s">
        <v>3</v>
      </c>
      <c r="B23" s="184"/>
      <c r="C23" s="184"/>
    </row>
    <row r="24" spans="1:4" x14ac:dyDescent="0.35">
      <c r="A24" t="s">
        <v>125</v>
      </c>
    </row>
    <row r="25" spans="1:4" x14ac:dyDescent="0.35">
      <c r="A25" s="49">
        <v>2021</v>
      </c>
      <c r="B25" s="163">
        <v>6445</v>
      </c>
      <c r="C25" s="47">
        <f ca="1">OFFSET('Chiffres clés'!$C$1,,D25)</f>
        <v>2020</v>
      </c>
      <c r="D25" s="48">
        <f t="shared" ref="D25:D27" si="0">D26+1</f>
        <v>4</v>
      </c>
    </row>
    <row r="26" spans="1:4" x14ac:dyDescent="0.35">
      <c r="A26" s="49">
        <v>2022</v>
      </c>
      <c r="B26" s="163">
        <v>6950</v>
      </c>
      <c r="C26" s="47">
        <f ca="1">OFFSET('Chiffres clés'!$C$1,,D26)</f>
        <v>2021</v>
      </c>
      <c r="D26" s="48">
        <f t="shared" si="0"/>
        <v>3</v>
      </c>
    </row>
    <row r="27" spans="1:4" x14ac:dyDescent="0.35">
      <c r="A27" s="49">
        <v>2023</v>
      </c>
      <c r="B27" s="163">
        <v>7401</v>
      </c>
      <c r="C27" s="47">
        <f ca="1">OFFSET('Chiffres clés'!$C$1,,D27)</f>
        <v>2022</v>
      </c>
      <c r="D27" s="48">
        <f t="shared" si="0"/>
        <v>2</v>
      </c>
    </row>
    <row r="28" spans="1:4" x14ac:dyDescent="0.35">
      <c r="A28" s="49">
        <v>2024</v>
      </c>
      <c r="B28" s="163">
        <v>7622</v>
      </c>
      <c r="C28" s="47">
        <f ca="1">OFFSET('Chiffres clés'!$C$1,,D28)</f>
        <v>2023</v>
      </c>
      <c r="D28" s="48">
        <f>D29+1</f>
        <v>1</v>
      </c>
    </row>
    <row r="29" spans="1:4" x14ac:dyDescent="0.35">
      <c r="A29" s="49">
        <v>2025</v>
      </c>
      <c r="B29" s="123">
        <v>7491</v>
      </c>
      <c r="C29" s="47">
        <f ca="1">OFFSET('Chiffres clés'!$C$1,,D29)</f>
        <v>2024</v>
      </c>
      <c r="D29" s="48">
        <v>0</v>
      </c>
    </row>
    <row r="33" spans="1:4" x14ac:dyDescent="0.35">
      <c r="A33" s="184" t="s">
        <v>5</v>
      </c>
      <c r="B33" s="184"/>
      <c r="C33" s="184"/>
    </row>
    <row r="34" spans="1:4" x14ac:dyDescent="0.35">
      <c r="A34" t="s">
        <v>164</v>
      </c>
    </row>
    <row r="35" spans="1:4" x14ac:dyDescent="0.35">
      <c r="A35" s="49">
        <v>2021</v>
      </c>
      <c r="B35" s="63">
        <v>118400</v>
      </c>
      <c r="C35" s="47">
        <f ca="1">OFFSET('Chiffres clés'!$C$1,,D35)</f>
        <v>2020</v>
      </c>
      <c r="D35" s="48">
        <f t="shared" ref="D35:D37" si="1">D36+1</f>
        <v>4</v>
      </c>
    </row>
    <row r="36" spans="1:4" x14ac:dyDescent="0.35">
      <c r="A36" s="49">
        <v>2022</v>
      </c>
      <c r="B36" s="63">
        <v>124900</v>
      </c>
      <c r="C36" s="47">
        <f ca="1">OFFSET('Chiffres clés'!$C$1,,D36)</f>
        <v>2021</v>
      </c>
      <c r="D36" s="48">
        <f t="shared" si="1"/>
        <v>3</v>
      </c>
    </row>
    <row r="37" spans="1:4" x14ac:dyDescent="0.35">
      <c r="A37" s="49">
        <v>2023</v>
      </c>
      <c r="B37" s="63">
        <v>125000</v>
      </c>
      <c r="C37" s="47">
        <f ca="1">OFFSET('Chiffres clés'!$C$1,,D37)</f>
        <v>2022</v>
      </c>
      <c r="D37" s="48">
        <f t="shared" si="1"/>
        <v>2</v>
      </c>
    </row>
    <row r="38" spans="1:4" x14ac:dyDescent="0.35">
      <c r="A38" s="49">
        <v>2024</v>
      </c>
      <c r="B38" s="63">
        <v>123500</v>
      </c>
      <c r="C38" s="47">
        <f ca="1">OFFSET('Chiffres clés'!$C$1,,D38)</f>
        <v>2023</v>
      </c>
      <c r="D38" s="48">
        <f>D39+1</f>
        <v>1</v>
      </c>
    </row>
    <row r="39" spans="1:4" x14ac:dyDescent="0.35">
      <c r="A39" s="49">
        <v>2025</v>
      </c>
      <c r="B39" s="123">
        <v>115800</v>
      </c>
      <c r="C39" s="47">
        <f ca="1">OFFSET('Chiffres clés'!$C$1,,D39)</f>
        <v>2024</v>
      </c>
      <c r="D39" s="48">
        <v>0</v>
      </c>
    </row>
    <row r="42" spans="1:4" x14ac:dyDescent="0.35">
      <c r="A42" s="184" t="s">
        <v>165</v>
      </c>
      <c r="B42" s="184"/>
      <c r="C42" s="184"/>
    </row>
    <row r="43" spans="1:4" x14ac:dyDescent="0.35">
      <c r="A43" t="s">
        <v>125</v>
      </c>
      <c r="B43" s="166"/>
    </row>
    <row r="44" spans="1:4" x14ac:dyDescent="0.35">
      <c r="A44" s="49">
        <v>2021</v>
      </c>
      <c r="B44" s="63">
        <v>1232</v>
      </c>
      <c r="C44" s="48">
        <f ca="1">OFFSET('Chiffres clés'!$C$1,,D44)</f>
        <v>2020</v>
      </c>
      <c r="D44" s="48">
        <f t="shared" ref="D44:D46" si="2">D45+1</f>
        <v>4</v>
      </c>
    </row>
    <row r="45" spans="1:4" x14ac:dyDescent="0.35">
      <c r="A45" s="49">
        <v>2022</v>
      </c>
      <c r="B45" s="63">
        <v>2056</v>
      </c>
      <c r="C45" s="48">
        <f ca="1">OFFSET('Chiffres clés'!$C$1,,D45)</f>
        <v>2021</v>
      </c>
      <c r="D45" s="48">
        <f t="shared" si="2"/>
        <v>3</v>
      </c>
    </row>
    <row r="46" spans="1:4" x14ac:dyDescent="0.35">
      <c r="A46" s="49">
        <v>2023</v>
      </c>
      <c r="B46" s="63">
        <v>1485</v>
      </c>
      <c r="C46" s="47">
        <f ca="1">OFFSET('Chiffres clés'!$C$1,,D46)</f>
        <v>2022</v>
      </c>
      <c r="D46" s="48">
        <f t="shared" si="2"/>
        <v>2</v>
      </c>
    </row>
    <row r="47" spans="1:4" x14ac:dyDescent="0.35">
      <c r="A47" s="49">
        <v>2024</v>
      </c>
      <c r="B47" s="63">
        <v>1370</v>
      </c>
      <c r="C47" s="48">
        <f ca="1">OFFSET('Chiffres clés'!$C$1,,D47)</f>
        <v>2023</v>
      </c>
      <c r="D47" s="48">
        <f>D48+1</f>
        <v>1</v>
      </c>
    </row>
    <row r="48" spans="1:4" x14ac:dyDescent="0.35">
      <c r="A48" s="49">
        <v>2025</v>
      </c>
      <c r="B48" s="123">
        <v>1254</v>
      </c>
      <c r="C48" s="48">
        <f ca="1">OFFSET('Chiffres clés'!$C$1,,D48)</f>
        <v>2024</v>
      </c>
      <c r="D48" s="48">
        <v>0</v>
      </c>
    </row>
    <row r="50" spans="1:4" ht="15" thickBot="1" x14ac:dyDescent="0.4"/>
    <row r="51" spans="1:4" x14ac:dyDescent="0.35">
      <c r="A51" s="1" t="s">
        <v>6</v>
      </c>
      <c r="B51" s="58"/>
    </row>
    <row r="52" spans="1:4" x14ac:dyDescent="0.35">
      <c r="A52" t="s">
        <v>125</v>
      </c>
    </row>
    <row r="53" spans="1:4" x14ac:dyDescent="0.35">
      <c r="A53" s="49">
        <v>2021</v>
      </c>
      <c r="B53" s="163">
        <v>682</v>
      </c>
      <c r="C53" s="48">
        <f ca="1">OFFSET('Chiffres clés'!$C$1,,D53)</f>
        <v>2020</v>
      </c>
      <c r="D53" s="48">
        <f t="shared" ref="D53:D55" si="3">D54+1</f>
        <v>4</v>
      </c>
    </row>
    <row r="54" spans="1:4" x14ac:dyDescent="0.35">
      <c r="A54" s="49">
        <v>2022</v>
      </c>
      <c r="B54" s="163">
        <v>698</v>
      </c>
      <c r="C54" s="48">
        <f ca="1">OFFSET('Chiffres clés'!$C$1,,D54)</f>
        <v>2021</v>
      </c>
      <c r="D54" s="48">
        <f t="shared" si="3"/>
        <v>3</v>
      </c>
    </row>
    <row r="55" spans="1:4" x14ac:dyDescent="0.35">
      <c r="A55" s="49">
        <v>2023</v>
      </c>
      <c r="B55" s="163">
        <v>756</v>
      </c>
      <c r="C55" s="47">
        <f ca="1">OFFSET('Chiffres clés'!$C$1,,D55)</f>
        <v>2022</v>
      </c>
      <c r="D55" s="48">
        <f t="shared" si="3"/>
        <v>2</v>
      </c>
    </row>
    <row r="56" spans="1:4" x14ac:dyDescent="0.35">
      <c r="A56" s="49">
        <v>2024</v>
      </c>
      <c r="B56" s="163">
        <v>786</v>
      </c>
      <c r="C56" s="48">
        <f ca="1">OFFSET('Chiffres clés'!$C$1,,D56)</f>
        <v>2023</v>
      </c>
      <c r="D56" s="48">
        <f>D57+1</f>
        <v>1</v>
      </c>
    </row>
    <row r="57" spans="1:4" x14ac:dyDescent="0.35">
      <c r="A57" s="49">
        <v>2025</v>
      </c>
      <c r="B57" s="167">
        <v>788.28135820969692</v>
      </c>
      <c r="C57" s="48">
        <f ca="1">OFFSET('Chiffres clés'!$C$1,,D57)</f>
        <v>2024</v>
      </c>
      <c r="D57" s="48">
        <v>0</v>
      </c>
    </row>
  </sheetData>
  <mergeCells count="5">
    <mergeCell ref="A33:C33"/>
    <mergeCell ref="A42:C42"/>
    <mergeCell ref="A23:C23"/>
    <mergeCell ref="A12:C12"/>
    <mergeCell ref="A1:C1"/>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8318E-A6FC-4A4A-8A56-347896F4425F}">
  <sheetPr>
    <tabColor theme="9" tint="0.79998168889431442"/>
  </sheetPr>
  <dimension ref="A1:G98"/>
  <sheetViews>
    <sheetView topLeftCell="A83" workbookViewId="0">
      <selection activeCell="E100" sqref="E100"/>
    </sheetView>
  </sheetViews>
  <sheetFormatPr baseColWidth="10" defaultColWidth="11.453125" defaultRowHeight="14.5" x14ac:dyDescent="0.35"/>
  <cols>
    <col min="1" max="1" width="16.54296875" customWidth="1"/>
    <col min="2" max="2" width="12" customWidth="1"/>
    <col min="3" max="3" width="13" customWidth="1"/>
  </cols>
  <sheetData>
    <row r="1" spans="1:4" ht="15" thickBot="1" x14ac:dyDescent="0.4"/>
    <row r="2" spans="1:4" x14ac:dyDescent="0.35">
      <c r="A2" s="1" t="s">
        <v>166</v>
      </c>
      <c r="B2" s="1"/>
    </row>
    <row r="3" spans="1:4" x14ac:dyDescent="0.35">
      <c r="A3" t="s">
        <v>125</v>
      </c>
    </row>
    <row r="4" spans="1:4" x14ac:dyDescent="0.35">
      <c r="A4" s="49">
        <v>2021</v>
      </c>
      <c r="B4" s="101">
        <v>4700</v>
      </c>
      <c r="C4" s="47">
        <f ca="1">OFFSET('Chiffres clés'!$C$1,,D4)</f>
        <v>2021</v>
      </c>
      <c r="D4" s="48">
        <f t="shared" ref="D4:D5" si="0">D5+1</f>
        <v>3</v>
      </c>
    </row>
    <row r="5" spans="1:4" x14ac:dyDescent="0.35">
      <c r="A5" s="49">
        <v>2022</v>
      </c>
      <c r="B5" s="101">
        <v>5262</v>
      </c>
      <c r="C5" s="47">
        <f ca="1">OFFSET('Chiffres clés'!$C$1,,D5)</f>
        <v>2022</v>
      </c>
      <c r="D5" s="48">
        <f t="shared" si="0"/>
        <v>2</v>
      </c>
    </row>
    <row r="6" spans="1:4" x14ac:dyDescent="0.35">
      <c r="A6" s="49">
        <v>2023</v>
      </c>
      <c r="B6" s="101">
        <v>5489</v>
      </c>
      <c r="C6" s="47">
        <f ca="1">OFFSET('Chiffres clés'!$C$1,,D6)</f>
        <v>2023</v>
      </c>
      <c r="D6" s="48">
        <f>D7+1</f>
        <v>1</v>
      </c>
    </row>
    <row r="7" spans="1:4" x14ac:dyDescent="0.35">
      <c r="A7" s="49">
        <v>2024</v>
      </c>
      <c r="B7" s="101">
        <v>5361.0312584701696</v>
      </c>
      <c r="C7" s="47">
        <f ca="1">OFFSET('Chiffres clés'!$C$1,,D7)</f>
        <v>2024</v>
      </c>
      <c r="D7" s="48">
        <v>0</v>
      </c>
    </row>
    <row r="8" spans="1:4" x14ac:dyDescent="0.35">
      <c r="A8" s="49">
        <v>2025</v>
      </c>
      <c r="B8" s="132">
        <v>4662.7120521570605</v>
      </c>
      <c r="C8" s="47">
        <v>2023</v>
      </c>
      <c r="D8" s="48">
        <v>-1</v>
      </c>
    </row>
    <row r="9" spans="1:4" x14ac:dyDescent="0.35">
      <c r="A9" s="112" t="s">
        <v>167</v>
      </c>
    </row>
    <row r="11" spans="1:4" ht="15" thickBot="1" x14ac:dyDescent="0.4"/>
    <row r="12" spans="1:4" x14ac:dyDescent="0.35">
      <c r="A12" s="1" t="s">
        <v>19</v>
      </c>
      <c r="B12" s="1"/>
      <c r="C12" s="1"/>
    </row>
    <row r="13" spans="1:4" x14ac:dyDescent="0.35">
      <c r="A13" t="s">
        <v>125</v>
      </c>
    </row>
    <row r="14" spans="1:4" x14ac:dyDescent="0.35">
      <c r="A14" s="49">
        <v>2021</v>
      </c>
      <c r="B14" s="101">
        <v>2906</v>
      </c>
      <c r="C14" s="47">
        <f ca="1">OFFSET('Chiffres clés'!$C$1,,D14)</f>
        <v>2021</v>
      </c>
      <c r="D14" s="48">
        <f t="shared" ref="D14:D15" si="1">D15+1</f>
        <v>3</v>
      </c>
    </row>
    <row r="15" spans="1:4" x14ac:dyDescent="0.35">
      <c r="A15" s="49">
        <v>2022</v>
      </c>
      <c r="B15" s="101">
        <v>1931</v>
      </c>
      <c r="C15" s="47">
        <f ca="1">OFFSET('Chiffres clés'!$C$1,,D15)</f>
        <v>2022</v>
      </c>
      <c r="D15" s="48">
        <f t="shared" si="1"/>
        <v>2</v>
      </c>
    </row>
    <row r="16" spans="1:4" x14ac:dyDescent="0.35">
      <c r="A16" s="49">
        <v>2023</v>
      </c>
      <c r="B16" s="101">
        <v>5287</v>
      </c>
      <c r="C16" s="47">
        <f ca="1">OFFSET('Chiffres clés'!$C$1,,D16)</f>
        <v>2023</v>
      </c>
      <c r="D16" s="48">
        <f>D17+1</f>
        <v>1</v>
      </c>
    </row>
    <row r="17" spans="1:4" x14ac:dyDescent="0.35">
      <c r="A17" s="49">
        <v>2024</v>
      </c>
      <c r="B17" s="101">
        <v>4336</v>
      </c>
      <c r="C17" s="47">
        <f ca="1">OFFSET('Chiffres clés'!$C$1,,D17)</f>
        <v>2024</v>
      </c>
      <c r="D17" s="48">
        <v>0</v>
      </c>
    </row>
    <row r="18" spans="1:4" x14ac:dyDescent="0.35">
      <c r="A18" s="49">
        <v>2025</v>
      </c>
      <c r="B18" s="132">
        <v>3819.4141783919235</v>
      </c>
      <c r="C18" s="47">
        <v>2023</v>
      </c>
      <c r="D18" s="48">
        <v>-1</v>
      </c>
    </row>
    <row r="20" spans="1:4" ht="15" thickBot="1" x14ac:dyDescent="0.4"/>
    <row r="21" spans="1:4" x14ac:dyDescent="0.35">
      <c r="A21" s="1" t="s">
        <v>168</v>
      </c>
      <c r="B21" s="1"/>
    </row>
    <row r="22" spans="1:4" x14ac:dyDescent="0.35">
      <c r="A22" t="s">
        <v>125</v>
      </c>
      <c r="B22" s="28"/>
    </row>
    <row r="23" spans="1:4" x14ac:dyDescent="0.35">
      <c r="A23" s="49">
        <v>2021</v>
      </c>
      <c r="B23" s="101">
        <v>5115</v>
      </c>
    </row>
    <row r="24" spans="1:4" x14ac:dyDescent="0.35">
      <c r="A24" s="49">
        <v>2022</v>
      </c>
      <c r="B24" s="101">
        <v>6318</v>
      </c>
    </row>
    <row r="25" spans="1:4" x14ac:dyDescent="0.35">
      <c r="A25" s="49">
        <v>2023</v>
      </c>
      <c r="B25" s="109">
        <v>5447</v>
      </c>
    </row>
    <row r="26" spans="1:4" x14ac:dyDescent="0.35">
      <c r="A26" s="49">
        <v>2024</v>
      </c>
      <c r="B26" s="109">
        <v>5699</v>
      </c>
    </row>
    <row r="27" spans="1:4" x14ac:dyDescent="0.35">
      <c r="A27" s="49">
        <v>2025</v>
      </c>
      <c r="B27" s="132">
        <v>5093.2021257255492</v>
      </c>
    </row>
    <row r="29" spans="1:4" ht="15" thickBot="1" x14ac:dyDescent="0.4"/>
    <row r="30" spans="1:4" x14ac:dyDescent="0.35">
      <c r="A30" s="1" t="s">
        <v>169</v>
      </c>
      <c r="B30" s="1"/>
    </row>
    <row r="31" spans="1:4" x14ac:dyDescent="0.35">
      <c r="A31" t="s">
        <v>125</v>
      </c>
      <c r="B31" s="28"/>
    </row>
    <row r="32" spans="1:4" x14ac:dyDescent="0.35">
      <c r="A32" s="49">
        <v>2021</v>
      </c>
      <c r="B32" s="101">
        <v>3576</v>
      </c>
    </row>
    <row r="33" spans="1:4" x14ac:dyDescent="0.35">
      <c r="A33" s="49">
        <v>2022</v>
      </c>
      <c r="B33" s="101">
        <v>4205</v>
      </c>
    </row>
    <row r="34" spans="1:4" x14ac:dyDescent="0.35">
      <c r="A34" s="49">
        <v>2023</v>
      </c>
      <c r="B34" s="101">
        <v>3850</v>
      </c>
    </row>
    <row r="35" spans="1:4" x14ac:dyDescent="0.35">
      <c r="A35" s="49">
        <v>2024</v>
      </c>
      <c r="B35" s="101">
        <v>3595</v>
      </c>
    </row>
    <row r="36" spans="1:4" x14ac:dyDescent="0.35">
      <c r="A36" s="49">
        <v>2025</v>
      </c>
      <c r="B36" s="132">
        <v>3458.96137507393</v>
      </c>
    </row>
    <row r="37" spans="1:4" x14ac:dyDescent="0.35">
      <c r="A37" s="16"/>
      <c r="B37" s="29"/>
    </row>
    <row r="38" spans="1:4" ht="15" thickBot="1" x14ac:dyDescent="0.4">
      <c r="A38" s="20"/>
      <c r="B38" s="20"/>
    </row>
    <row r="39" spans="1:4" x14ac:dyDescent="0.35">
      <c r="A39" s="1" t="s">
        <v>20</v>
      </c>
      <c r="B39" s="1"/>
      <c r="C39" s="1"/>
    </row>
    <row r="40" spans="1:4" x14ac:dyDescent="0.35">
      <c r="A40" t="s">
        <v>125</v>
      </c>
    </row>
    <row r="41" spans="1:4" x14ac:dyDescent="0.35">
      <c r="A41" s="49">
        <v>2021</v>
      </c>
      <c r="B41" s="101">
        <v>1705</v>
      </c>
      <c r="C41" s="47">
        <f ca="1">OFFSET('Chiffres clés'!$C$1,,D41)</f>
        <v>2021</v>
      </c>
      <c r="D41" s="48">
        <f t="shared" ref="D41:D42" si="2">D42+1</f>
        <v>3</v>
      </c>
    </row>
    <row r="42" spans="1:4" x14ac:dyDescent="0.35">
      <c r="A42" s="49">
        <v>2022</v>
      </c>
      <c r="B42" s="101">
        <v>2141</v>
      </c>
      <c r="C42" s="47">
        <f ca="1">OFFSET('Chiffres clés'!$C$1,,D42)</f>
        <v>2022</v>
      </c>
      <c r="D42" s="48">
        <f t="shared" si="2"/>
        <v>2</v>
      </c>
    </row>
    <row r="43" spans="1:4" x14ac:dyDescent="0.35">
      <c r="A43" s="49">
        <v>2023</v>
      </c>
      <c r="B43" s="101">
        <v>2236</v>
      </c>
      <c r="C43" s="47">
        <f ca="1">OFFSET('Chiffres clés'!$C$1,,D43)</f>
        <v>2023</v>
      </c>
      <c r="D43" s="48">
        <f>D44+1</f>
        <v>1</v>
      </c>
    </row>
    <row r="44" spans="1:4" x14ac:dyDescent="0.35">
      <c r="A44" s="49">
        <v>2024</v>
      </c>
      <c r="B44" s="101">
        <v>2182</v>
      </c>
      <c r="C44" s="47">
        <f ca="1">OFFSET('Chiffres clés'!$C$1,,D44)</f>
        <v>2024</v>
      </c>
      <c r="D44" s="48">
        <v>0</v>
      </c>
    </row>
    <row r="45" spans="1:4" x14ac:dyDescent="0.35">
      <c r="A45" s="49">
        <v>2025</v>
      </c>
      <c r="B45" s="132">
        <v>1967</v>
      </c>
      <c r="C45" s="47">
        <v>2023</v>
      </c>
      <c r="D45" s="48">
        <v>-1</v>
      </c>
    </row>
    <row r="47" spans="1:4" ht="15" thickBot="1" x14ac:dyDescent="0.4"/>
    <row r="48" spans="1:4" x14ac:dyDescent="0.35">
      <c r="A48" s="1" t="s">
        <v>170</v>
      </c>
      <c r="B48" s="1"/>
      <c r="C48" s="1"/>
    </row>
    <row r="49" spans="1:4" x14ac:dyDescent="0.35">
      <c r="A49" t="s">
        <v>125</v>
      </c>
    </row>
    <row r="50" spans="1:4" x14ac:dyDescent="0.35">
      <c r="A50" s="49">
        <v>2021</v>
      </c>
      <c r="B50" s="101">
        <v>1357</v>
      </c>
      <c r="C50" s="48">
        <f t="shared" ref="C50:C51" si="3">C51+1</f>
        <v>3</v>
      </c>
      <c r="D50" s="48"/>
    </row>
    <row r="51" spans="1:4" x14ac:dyDescent="0.35">
      <c r="A51" s="49">
        <v>2022</v>
      </c>
      <c r="B51" s="179">
        <v>-180.3</v>
      </c>
      <c r="C51" s="48">
        <f t="shared" si="3"/>
        <v>2</v>
      </c>
      <c r="D51" s="48"/>
    </row>
    <row r="52" spans="1:4" x14ac:dyDescent="0.35">
      <c r="A52" s="49">
        <v>2023</v>
      </c>
      <c r="B52" s="101">
        <v>2342.7999999999997</v>
      </c>
      <c r="C52" s="48">
        <f>C53+1</f>
        <v>1</v>
      </c>
      <c r="D52" s="48"/>
    </row>
    <row r="53" spans="1:4" x14ac:dyDescent="0.35">
      <c r="A53" s="49">
        <v>2024</v>
      </c>
      <c r="B53" s="101">
        <v>2225.4</v>
      </c>
      <c r="C53" s="48">
        <v>0</v>
      </c>
      <c r="D53" s="48"/>
    </row>
    <row r="54" spans="1:4" x14ac:dyDescent="0.35">
      <c r="A54" s="49">
        <v>2025</v>
      </c>
      <c r="B54" s="132">
        <v>2181</v>
      </c>
      <c r="C54" s="48">
        <v>-1</v>
      </c>
    </row>
    <row r="55" spans="1:4" ht="17.149999999999999" customHeight="1" x14ac:dyDescent="0.35">
      <c r="A55" s="112" t="s">
        <v>171</v>
      </c>
    </row>
    <row r="56" spans="1:4" hidden="1" x14ac:dyDescent="0.35">
      <c r="A56" s="113"/>
    </row>
    <row r="57" spans="1:4" hidden="1" x14ac:dyDescent="0.35">
      <c r="A57" s="114" t="s">
        <v>172</v>
      </c>
      <c r="B57" s="1"/>
    </row>
    <row r="58" spans="1:4" hidden="1" x14ac:dyDescent="0.35">
      <c r="A58" s="113" t="s">
        <v>125</v>
      </c>
      <c r="B58" s="28" t="s">
        <v>173</v>
      </c>
    </row>
    <row r="59" spans="1:4" hidden="1" x14ac:dyDescent="0.35">
      <c r="A59" s="113">
        <v>2018</v>
      </c>
      <c r="B59" s="14">
        <v>1274</v>
      </c>
    </row>
    <row r="60" spans="1:4" hidden="1" x14ac:dyDescent="0.35">
      <c r="A60" s="113">
        <v>2019</v>
      </c>
      <c r="B60" s="14">
        <v>1615</v>
      </c>
    </row>
    <row r="61" spans="1:4" hidden="1" x14ac:dyDescent="0.35">
      <c r="A61" s="113">
        <v>2020</v>
      </c>
      <c r="B61" s="14">
        <v>2010</v>
      </c>
    </row>
    <row r="62" spans="1:4" hidden="1" x14ac:dyDescent="0.35">
      <c r="A62" s="113">
        <v>2021</v>
      </c>
      <c r="B62" s="14">
        <v>1793</v>
      </c>
    </row>
    <row r="63" spans="1:4" hidden="1" x14ac:dyDescent="0.35">
      <c r="A63" s="113">
        <v>2022</v>
      </c>
      <c r="B63" s="14"/>
    </row>
    <row r="64" spans="1:4" hidden="1" x14ac:dyDescent="0.35">
      <c r="A64" s="115">
        <v>2023</v>
      </c>
      <c r="B64" s="14"/>
    </row>
    <row r="65" spans="1:7" hidden="1" x14ac:dyDescent="0.35">
      <c r="A65" s="113"/>
    </row>
    <row r="66" spans="1:7" hidden="1" x14ac:dyDescent="0.35">
      <c r="A66" s="116" t="s">
        <v>174</v>
      </c>
      <c r="B66" s="30"/>
    </row>
    <row r="67" spans="1:7" hidden="1" x14ac:dyDescent="0.35">
      <c r="A67" s="117"/>
      <c r="B67" s="30"/>
    </row>
    <row r="68" spans="1:7" ht="14.65" hidden="1" customHeight="1" x14ac:dyDescent="0.35">
      <c r="A68" s="113"/>
      <c r="C68" s="30"/>
      <c r="D68" s="30"/>
      <c r="E68" s="30"/>
      <c r="F68" s="30"/>
      <c r="G68" s="30"/>
    </row>
    <row r="69" spans="1:7" x14ac:dyDescent="0.35">
      <c r="A69" s="113"/>
      <c r="C69" s="30"/>
      <c r="D69" s="30"/>
      <c r="E69" s="30"/>
      <c r="F69" s="30"/>
      <c r="G69" s="30"/>
    </row>
    <row r="70" spans="1:7" ht="15" thickBot="1" x14ac:dyDescent="0.4">
      <c r="A70" s="48" t="s">
        <v>23</v>
      </c>
      <c r="B70" s="48"/>
      <c r="C70" s="111"/>
      <c r="D70" s="31"/>
    </row>
    <row r="71" spans="1:7" x14ac:dyDescent="0.35">
      <c r="A71" s="1" t="s">
        <v>175</v>
      </c>
      <c r="B71" s="1"/>
      <c r="C71" s="1"/>
    </row>
    <row r="72" spans="1:7" x14ac:dyDescent="0.35">
      <c r="A72" t="s">
        <v>125</v>
      </c>
    </row>
    <row r="73" spans="1:7" x14ac:dyDescent="0.35">
      <c r="A73" s="49">
        <v>2021</v>
      </c>
      <c r="B73" s="44">
        <v>0.186</v>
      </c>
      <c r="C73" s="48">
        <f t="shared" ref="C73:C74" si="4">C74+1</f>
        <v>3</v>
      </c>
    </row>
    <row r="74" spans="1:7" x14ac:dyDescent="0.35">
      <c r="A74" s="49">
        <v>2022</v>
      </c>
      <c r="B74" s="44">
        <v>0.25239541949053518</v>
      </c>
      <c r="C74" s="48">
        <f t="shared" si="4"/>
        <v>2</v>
      </c>
    </row>
    <row r="75" spans="1:7" x14ac:dyDescent="0.35">
      <c r="A75" s="49">
        <v>2023</v>
      </c>
      <c r="B75" s="44">
        <v>0.18269295021717341</v>
      </c>
      <c r="C75" s="48">
        <f>C76+1</f>
        <v>1</v>
      </c>
    </row>
    <row r="76" spans="1:7" x14ac:dyDescent="0.35">
      <c r="A76" s="49">
        <v>2024</v>
      </c>
      <c r="B76" s="44">
        <v>0.16700654717183644</v>
      </c>
      <c r="C76" s="48">
        <v>0</v>
      </c>
    </row>
    <row r="77" spans="1:7" x14ac:dyDescent="0.35">
      <c r="A77" s="49">
        <v>2025</v>
      </c>
      <c r="B77" s="137">
        <v>0.12972721361913508</v>
      </c>
      <c r="C77" s="48">
        <v>-1</v>
      </c>
    </row>
    <row r="78" spans="1:7" x14ac:dyDescent="0.35">
      <c r="A78" s="112" t="s">
        <v>176</v>
      </c>
      <c r="B78" s="31"/>
    </row>
    <row r="79" spans="1:7" x14ac:dyDescent="0.35">
      <c r="A79" s="15"/>
      <c r="C79" s="31"/>
      <c r="D79" s="31"/>
    </row>
    <row r="80" spans="1:7" ht="15" thickBot="1" x14ac:dyDescent="0.4">
      <c r="A80" s="110" t="s">
        <v>177</v>
      </c>
      <c r="B80" s="48"/>
      <c r="C80" s="31"/>
      <c r="D80" s="31"/>
    </row>
    <row r="81" spans="1:4" x14ac:dyDescent="0.35">
      <c r="A81" s="1" t="s">
        <v>178</v>
      </c>
      <c r="B81" s="1"/>
      <c r="C81" s="1"/>
    </row>
    <row r="82" spans="1:4" x14ac:dyDescent="0.35">
      <c r="A82" t="s">
        <v>125</v>
      </c>
    </row>
    <row r="83" spans="1:4" x14ac:dyDescent="0.35">
      <c r="A83" s="49">
        <v>2021</v>
      </c>
      <c r="B83" s="45">
        <v>0.59</v>
      </c>
      <c r="C83" s="48">
        <f t="shared" ref="C83:C84" si="5">C84+1</f>
        <v>3</v>
      </c>
    </row>
    <row r="84" spans="1:4" x14ac:dyDescent="0.35">
      <c r="A84" s="49">
        <v>2022</v>
      </c>
      <c r="B84" s="45">
        <v>0.82098061573546177</v>
      </c>
      <c r="C84" s="48">
        <f t="shared" si="5"/>
        <v>2</v>
      </c>
    </row>
    <row r="85" spans="1:4" x14ac:dyDescent="0.35">
      <c r="A85" s="49">
        <v>2023</v>
      </c>
      <c r="B85" s="45">
        <v>0.59770449990890873</v>
      </c>
      <c r="C85" s="48">
        <f>C86+1</f>
        <v>1</v>
      </c>
    </row>
    <row r="86" spans="1:4" x14ac:dyDescent="0.35">
      <c r="A86" s="49">
        <v>2024</v>
      </c>
      <c r="B86" s="45">
        <v>0.58048533014673076</v>
      </c>
      <c r="C86" s="48">
        <v>0</v>
      </c>
    </row>
    <row r="87" spans="1:4" x14ac:dyDescent="0.35">
      <c r="A87" s="49">
        <v>2025</v>
      </c>
      <c r="B87" s="137">
        <v>0.50292618840040915</v>
      </c>
      <c r="C87" s="48">
        <v>-1</v>
      </c>
    </row>
    <row r="88" spans="1:4" x14ac:dyDescent="0.35">
      <c r="A88" s="112" t="s">
        <v>176</v>
      </c>
      <c r="B88" s="20"/>
    </row>
    <row r="89" spans="1:4" ht="14.5" customHeight="1" x14ac:dyDescent="0.35">
      <c r="B89" s="31"/>
      <c r="C89" s="20"/>
      <c r="D89" s="20"/>
    </row>
    <row r="90" spans="1:4" ht="15" thickBot="1" x14ac:dyDescent="0.4">
      <c r="A90" s="48" t="s">
        <v>179</v>
      </c>
      <c r="B90" s="48"/>
      <c r="C90" s="31"/>
      <c r="D90" s="31"/>
    </row>
    <row r="91" spans="1:4" x14ac:dyDescent="0.35">
      <c r="A91" s="1" t="s">
        <v>180</v>
      </c>
      <c r="B91" s="1"/>
      <c r="C91" s="1"/>
    </row>
    <row r="92" spans="1:4" x14ac:dyDescent="0.35">
      <c r="A92" t="s">
        <v>181</v>
      </c>
    </row>
    <row r="93" spans="1:4" x14ac:dyDescent="0.35">
      <c r="A93" s="49">
        <v>2021</v>
      </c>
      <c r="B93" s="52">
        <v>0.10299999999999999</v>
      </c>
      <c r="C93" s="47">
        <f ca="1">OFFSET('Chiffres clés'!$C$1,,D93)</f>
        <v>2022</v>
      </c>
      <c r="D93" s="48">
        <f t="shared" ref="D93" si="6">D94+1</f>
        <v>2</v>
      </c>
    </row>
    <row r="94" spans="1:4" x14ac:dyDescent="0.35">
      <c r="A94" s="49">
        <v>2022</v>
      </c>
      <c r="B94" s="52">
        <v>0.10534689946824101</v>
      </c>
      <c r="C94" s="47">
        <f ca="1">OFFSET('Chiffres clés'!$C$1,,D94)</f>
        <v>2023</v>
      </c>
      <c r="D94" s="48">
        <f>D95+1</f>
        <v>1</v>
      </c>
    </row>
    <row r="95" spans="1:4" x14ac:dyDescent="0.35">
      <c r="A95" s="49">
        <v>2023</v>
      </c>
      <c r="B95" s="52">
        <v>0.11352575935559657</v>
      </c>
      <c r="C95" s="47">
        <f ca="1">OFFSET('Chiffres clés'!$C$1,,D95)</f>
        <v>2024</v>
      </c>
      <c r="D95" s="48">
        <v>0</v>
      </c>
    </row>
    <row r="96" spans="1:4" x14ac:dyDescent="0.35">
      <c r="A96" s="49">
        <v>2024</v>
      </c>
      <c r="B96" s="52">
        <v>0.10534689946824101</v>
      </c>
      <c r="C96" s="47">
        <f ca="1">OFFSET('Chiffres clés'!$C$1,,D96)</f>
        <v>2025</v>
      </c>
      <c r="D96" s="48">
        <v>-1</v>
      </c>
    </row>
    <row r="97" spans="1:2" x14ac:dyDescent="0.35">
      <c r="A97" s="49">
        <v>2025</v>
      </c>
      <c r="B97" s="136">
        <v>9.2183681344595467E-2</v>
      </c>
    </row>
    <row r="98" spans="1:2" x14ac:dyDescent="0.35">
      <c r="A98" s="112" t="s">
        <v>182</v>
      </c>
    </row>
  </sheetData>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8BEA4-B76C-4E83-AFF0-FC00863C6904}">
  <sheetPr>
    <tabColor theme="9" tint="0.79998168889431442"/>
  </sheetPr>
  <dimension ref="A3:E19"/>
  <sheetViews>
    <sheetView tabSelected="1" workbookViewId="0">
      <selection activeCell="B5" sqref="B5"/>
    </sheetView>
  </sheetViews>
  <sheetFormatPr baseColWidth="10" defaultColWidth="11.453125" defaultRowHeight="14.5" x14ac:dyDescent="0.35"/>
  <cols>
    <col min="1" max="1" width="5.81640625" style="26" customWidth="1"/>
    <col min="2" max="2" width="30.81640625" style="26" customWidth="1"/>
    <col min="3" max="3" width="19.7265625" style="26" customWidth="1"/>
    <col min="4" max="4" width="22.7265625" style="26" customWidth="1"/>
    <col min="5" max="5" width="19.453125" style="26" customWidth="1"/>
    <col min="6" max="6" width="15.453125" style="26" customWidth="1"/>
    <col min="7" max="255" width="11.453125" style="26"/>
    <col min="256" max="256" width="5.81640625" style="26" customWidth="1"/>
    <col min="257" max="257" width="30.81640625" style="26" customWidth="1"/>
    <col min="258" max="258" width="19.7265625" style="26" customWidth="1"/>
    <col min="259" max="259" width="18.54296875" style="26" customWidth="1"/>
    <col min="260" max="260" width="22.7265625" style="26" customWidth="1"/>
    <col min="261" max="261" width="19.453125" style="26" customWidth="1"/>
    <col min="262" max="262" width="15.453125" style="26" customWidth="1"/>
    <col min="263" max="511" width="11.453125" style="26"/>
    <col min="512" max="512" width="5.81640625" style="26" customWidth="1"/>
    <col min="513" max="513" width="30.81640625" style="26" customWidth="1"/>
    <col min="514" max="514" width="19.7265625" style="26" customWidth="1"/>
    <col min="515" max="515" width="18.54296875" style="26" customWidth="1"/>
    <col min="516" max="516" width="22.7265625" style="26" customWidth="1"/>
    <col min="517" max="517" width="19.453125" style="26" customWidth="1"/>
    <col min="518" max="518" width="15.453125" style="26" customWidth="1"/>
    <col min="519" max="767" width="11.453125" style="26"/>
    <col min="768" max="768" width="5.81640625" style="26" customWidth="1"/>
    <col min="769" max="769" width="30.81640625" style="26" customWidth="1"/>
    <col min="770" max="770" width="19.7265625" style="26" customWidth="1"/>
    <col min="771" max="771" width="18.54296875" style="26" customWidth="1"/>
    <col min="772" max="772" width="22.7265625" style="26" customWidth="1"/>
    <col min="773" max="773" width="19.453125" style="26" customWidth="1"/>
    <col min="774" max="774" width="15.453125" style="26" customWidth="1"/>
    <col min="775" max="1023" width="11.453125" style="26"/>
    <col min="1024" max="1024" width="5.81640625" style="26" customWidth="1"/>
    <col min="1025" max="1025" width="30.81640625" style="26" customWidth="1"/>
    <col min="1026" max="1026" width="19.7265625" style="26" customWidth="1"/>
    <col min="1027" max="1027" width="18.54296875" style="26" customWidth="1"/>
    <col min="1028" max="1028" width="22.7265625" style="26" customWidth="1"/>
    <col min="1029" max="1029" width="19.453125" style="26" customWidth="1"/>
    <col min="1030" max="1030" width="15.453125" style="26" customWidth="1"/>
    <col min="1031" max="1279" width="11.453125" style="26"/>
    <col min="1280" max="1280" width="5.81640625" style="26" customWidth="1"/>
    <col min="1281" max="1281" width="30.81640625" style="26" customWidth="1"/>
    <col min="1282" max="1282" width="19.7265625" style="26" customWidth="1"/>
    <col min="1283" max="1283" width="18.54296875" style="26" customWidth="1"/>
    <col min="1284" max="1284" width="22.7265625" style="26" customWidth="1"/>
    <col min="1285" max="1285" width="19.453125" style="26" customWidth="1"/>
    <col min="1286" max="1286" width="15.453125" style="26" customWidth="1"/>
    <col min="1287" max="1535" width="11.453125" style="26"/>
    <col min="1536" max="1536" width="5.81640625" style="26" customWidth="1"/>
    <col min="1537" max="1537" width="30.81640625" style="26" customWidth="1"/>
    <col min="1538" max="1538" width="19.7265625" style="26" customWidth="1"/>
    <col min="1539" max="1539" width="18.54296875" style="26" customWidth="1"/>
    <col min="1540" max="1540" width="22.7265625" style="26" customWidth="1"/>
    <col min="1541" max="1541" width="19.453125" style="26" customWidth="1"/>
    <col min="1542" max="1542" width="15.453125" style="26" customWidth="1"/>
    <col min="1543" max="1791" width="11.453125" style="26"/>
    <col min="1792" max="1792" width="5.81640625" style="26" customWidth="1"/>
    <col min="1793" max="1793" width="30.81640625" style="26" customWidth="1"/>
    <col min="1794" max="1794" width="19.7265625" style="26" customWidth="1"/>
    <col min="1795" max="1795" width="18.54296875" style="26" customWidth="1"/>
    <col min="1796" max="1796" width="22.7265625" style="26" customWidth="1"/>
    <col min="1797" max="1797" width="19.453125" style="26" customWidth="1"/>
    <col min="1798" max="1798" width="15.453125" style="26" customWidth="1"/>
    <col min="1799" max="2047" width="11.453125" style="26"/>
    <col min="2048" max="2048" width="5.81640625" style="26" customWidth="1"/>
    <col min="2049" max="2049" width="30.81640625" style="26" customWidth="1"/>
    <col min="2050" max="2050" width="19.7265625" style="26" customWidth="1"/>
    <col min="2051" max="2051" width="18.54296875" style="26" customWidth="1"/>
    <col min="2052" max="2052" width="22.7265625" style="26" customWidth="1"/>
    <col min="2053" max="2053" width="19.453125" style="26" customWidth="1"/>
    <col min="2054" max="2054" width="15.453125" style="26" customWidth="1"/>
    <col min="2055" max="2303" width="11.453125" style="26"/>
    <col min="2304" max="2304" width="5.81640625" style="26" customWidth="1"/>
    <col min="2305" max="2305" width="30.81640625" style="26" customWidth="1"/>
    <col min="2306" max="2306" width="19.7265625" style="26" customWidth="1"/>
    <col min="2307" max="2307" width="18.54296875" style="26" customWidth="1"/>
    <col min="2308" max="2308" width="22.7265625" style="26" customWidth="1"/>
    <col min="2309" max="2309" width="19.453125" style="26" customWidth="1"/>
    <col min="2310" max="2310" width="15.453125" style="26" customWidth="1"/>
    <col min="2311" max="2559" width="11.453125" style="26"/>
    <col min="2560" max="2560" width="5.81640625" style="26" customWidth="1"/>
    <col min="2561" max="2561" width="30.81640625" style="26" customWidth="1"/>
    <col min="2562" max="2562" width="19.7265625" style="26" customWidth="1"/>
    <col min="2563" max="2563" width="18.54296875" style="26" customWidth="1"/>
    <col min="2564" max="2564" width="22.7265625" style="26" customWidth="1"/>
    <col min="2565" max="2565" width="19.453125" style="26" customWidth="1"/>
    <col min="2566" max="2566" width="15.453125" style="26" customWidth="1"/>
    <col min="2567" max="2815" width="11.453125" style="26"/>
    <col min="2816" max="2816" width="5.81640625" style="26" customWidth="1"/>
    <col min="2817" max="2817" width="30.81640625" style="26" customWidth="1"/>
    <col min="2818" max="2818" width="19.7265625" style="26" customWidth="1"/>
    <col min="2819" max="2819" width="18.54296875" style="26" customWidth="1"/>
    <col min="2820" max="2820" width="22.7265625" style="26" customWidth="1"/>
    <col min="2821" max="2821" width="19.453125" style="26" customWidth="1"/>
    <col min="2822" max="2822" width="15.453125" style="26" customWidth="1"/>
    <col min="2823" max="3071" width="11.453125" style="26"/>
    <col min="3072" max="3072" width="5.81640625" style="26" customWidth="1"/>
    <col min="3073" max="3073" width="30.81640625" style="26" customWidth="1"/>
    <col min="3074" max="3074" width="19.7265625" style="26" customWidth="1"/>
    <col min="3075" max="3075" width="18.54296875" style="26" customWidth="1"/>
    <col min="3076" max="3076" width="22.7265625" style="26" customWidth="1"/>
    <col min="3077" max="3077" width="19.453125" style="26" customWidth="1"/>
    <col min="3078" max="3078" width="15.453125" style="26" customWidth="1"/>
    <col min="3079" max="3327" width="11.453125" style="26"/>
    <col min="3328" max="3328" width="5.81640625" style="26" customWidth="1"/>
    <col min="3329" max="3329" width="30.81640625" style="26" customWidth="1"/>
    <col min="3330" max="3330" width="19.7265625" style="26" customWidth="1"/>
    <col min="3331" max="3331" width="18.54296875" style="26" customWidth="1"/>
    <col min="3332" max="3332" width="22.7265625" style="26" customWidth="1"/>
    <col min="3333" max="3333" width="19.453125" style="26" customWidth="1"/>
    <col min="3334" max="3334" width="15.453125" style="26" customWidth="1"/>
    <col min="3335" max="3583" width="11.453125" style="26"/>
    <col min="3584" max="3584" width="5.81640625" style="26" customWidth="1"/>
    <col min="3585" max="3585" width="30.81640625" style="26" customWidth="1"/>
    <col min="3586" max="3586" width="19.7265625" style="26" customWidth="1"/>
    <col min="3587" max="3587" width="18.54296875" style="26" customWidth="1"/>
    <col min="3588" max="3588" width="22.7265625" style="26" customWidth="1"/>
    <col min="3589" max="3589" width="19.453125" style="26" customWidth="1"/>
    <col min="3590" max="3590" width="15.453125" style="26" customWidth="1"/>
    <col min="3591" max="3839" width="11.453125" style="26"/>
    <col min="3840" max="3840" width="5.81640625" style="26" customWidth="1"/>
    <col min="3841" max="3841" width="30.81640625" style="26" customWidth="1"/>
    <col min="3842" max="3842" width="19.7265625" style="26" customWidth="1"/>
    <col min="3843" max="3843" width="18.54296875" style="26" customWidth="1"/>
    <col min="3844" max="3844" width="22.7265625" style="26" customWidth="1"/>
    <col min="3845" max="3845" width="19.453125" style="26" customWidth="1"/>
    <col min="3846" max="3846" width="15.453125" style="26" customWidth="1"/>
    <col min="3847" max="4095" width="11.453125" style="26"/>
    <col min="4096" max="4096" width="5.81640625" style="26" customWidth="1"/>
    <col min="4097" max="4097" width="30.81640625" style="26" customWidth="1"/>
    <col min="4098" max="4098" width="19.7265625" style="26" customWidth="1"/>
    <col min="4099" max="4099" width="18.54296875" style="26" customWidth="1"/>
    <col min="4100" max="4100" width="22.7265625" style="26" customWidth="1"/>
    <col min="4101" max="4101" width="19.453125" style="26" customWidth="1"/>
    <col min="4102" max="4102" width="15.453125" style="26" customWidth="1"/>
    <col min="4103" max="4351" width="11.453125" style="26"/>
    <col min="4352" max="4352" width="5.81640625" style="26" customWidth="1"/>
    <col min="4353" max="4353" width="30.81640625" style="26" customWidth="1"/>
    <col min="4354" max="4354" width="19.7265625" style="26" customWidth="1"/>
    <col min="4355" max="4355" width="18.54296875" style="26" customWidth="1"/>
    <col min="4356" max="4356" width="22.7265625" style="26" customWidth="1"/>
    <col min="4357" max="4357" width="19.453125" style="26" customWidth="1"/>
    <col min="4358" max="4358" width="15.453125" style="26" customWidth="1"/>
    <col min="4359" max="4607" width="11.453125" style="26"/>
    <col min="4608" max="4608" width="5.81640625" style="26" customWidth="1"/>
    <col min="4609" max="4609" width="30.81640625" style="26" customWidth="1"/>
    <col min="4610" max="4610" width="19.7265625" style="26" customWidth="1"/>
    <col min="4611" max="4611" width="18.54296875" style="26" customWidth="1"/>
    <col min="4612" max="4612" width="22.7265625" style="26" customWidth="1"/>
    <col min="4613" max="4613" width="19.453125" style="26" customWidth="1"/>
    <col min="4614" max="4614" width="15.453125" style="26" customWidth="1"/>
    <col min="4615" max="4863" width="11.453125" style="26"/>
    <col min="4864" max="4864" width="5.81640625" style="26" customWidth="1"/>
    <col min="4865" max="4865" width="30.81640625" style="26" customWidth="1"/>
    <col min="4866" max="4866" width="19.7265625" style="26" customWidth="1"/>
    <col min="4867" max="4867" width="18.54296875" style="26" customWidth="1"/>
    <col min="4868" max="4868" width="22.7265625" style="26" customWidth="1"/>
    <col min="4869" max="4869" width="19.453125" style="26" customWidth="1"/>
    <col min="4870" max="4870" width="15.453125" style="26" customWidth="1"/>
    <col min="4871" max="5119" width="11.453125" style="26"/>
    <col min="5120" max="5120" width="5.81640625" style="26" customWidth="1"/>
    <col min="5121" max="5121" width="30.81640625" style="26" customWidth="1"/>
    <col min="5122" max="5122" width="19.7265625" style="26" customWidth="1"/>
    <col min="5123" max="5123" width="18.54296875" style="26" customWidth="1"/>
    <col min="5124" max="5124" width="22.7265625" style="26" customWidth="1"/>
    <col min="5125" max="5125" width="19.453125" style="26" customWidth="1"/>
    <col min="5126" max="5126" width="15.453125" style="26" customWidth="1"/>
    <col min="5127" max="5375" width="11.453125" style="26"/>
    <col min="5376" max="5376" width="5.81640625" style="26" customWidth="1"/>
    <col min="5377" max="5377" width="30.81640625" style="26" customWidth="1"/>
    <col min="5378" max="5378" width="19.7265625" style="26" customWidth="1"/>
    <col min="5379" max="5379" width="18.54296875" style="26" customWidth="1"/>
    <col min="5380" max="5380" width="22.7265625" style="26" customWidth="1"/>
    <col min="5381" max="5381" width="19.453125" style="26" customWidth="1"/>
    <col min="5382" max="5382" width="15.453125" style="26" customWidth="1"/>
    <col min="5383" max="5631" width="11.453125" style="26"/>
    <col min="5632" max="5632" width="5.81640625" style="26" customWidth="1"/>
    <col min="5633" max="5633" width="30.81640625" style="26" customWidth="1"/>
    <col min="5634" max="5634" width="19.7265625" style="26" customWidth="1"/>
    <col min="5635" max="5635" width="18.54296875" style="26" customWidth="1"/>
    <col min="5636" max="5636" width="22.7265625" style="26" customWidth="1"/>
    <col min="5637" max="5637" width="19.453125" style="26" customWidth="1"/>
    <col min="5638" max="5638" width="15.453125" style="26" customWidth="1"/>
    <col min="5639" max="5887" width="11.453125" style="26"/>
    <col min="5888" max="5888" width="5.81640625" style="26" customWidth="1"/>
    <col min="5889" max="5889" width="30.81640625" style="26" customWidth="1"/>
    <col min="5890" max="5890" width="19.7265625" style="26" customWidth="1"/>
    <col min="5891" max="5891" width="18.54296875" style="26" customWidth="1"/>
    <col min="5892" max="5892" width="22.7265625" style="26" customWidth="1"/>
    <col min="5893" max="5893" width="19.453125" style="26" customWidth="1"/>
    <col min="5894" max="5894" width="15.453125" style="26" customWidth="1"/>
    <col min="5895" max="6143" width="11.453125" style="26"/>
    <col min="6144" max="6144" width="5.81640625" style="26" customWidth="1"/>
    <col min="6145" max="6145" width="30.81640625" style="26" customWidth="1"/>
    <col min="6146" max="6146" width="19.7265625" style="26" customWidth="1"/>
    <col min="6147" max="6147" width="18.54296875" style="26" customWidth="1"/>
    <col min="6148" max="6148" width="22.7265625" style="26" customWidth="1"/>
    <col min="6149" max="6149" width="19.453125" style="26" customWidth="1"/>
    <col min="6150" max="6150" width="15.453125" style="26" customWidth="1"/>
    <col min="6151" max="6399" width="11.453125" style="26"/>
    <col min="6400" max="6400" width="5.81640625" style="26" customWidth="1"/>
    <col min="6401" max="6401" width="30.81640625" style="26" customWidth="1"/>
    <col min="6402" max="6402" width="19.7265625" style="26" customWidth="1"/>
    <col min="6403" max="6403" width="18.54296875" style="26" customWidth="1"/>
    <col min="6404" max="6404" width="22.7265625" style="26" customWidth="1"/>
    <col min="6405" max="6405" width="19.453125" style="26" customWidth="1"/>
    <col min="6406" max="6406" width="15.453125" style="26" customWidth="1"/>
    <col min="6407" max="6655" width="11.453125" style="26"/>
    <col min="6656" max="6656" width="5.81640625" style="26" customWidth="1"/>
    <col min="6657" max="6657" width="30.81640625" style="26" customWidth="1"/>
    <col min="6658" max="6658" width="19.7265625" style="26" customWidth="1"/>
    <col min="6659" max="6659" width="18.54296875" style="26" customWidth="1"/>
    <col min="6660" max="6660" width="22.7265625" style="26" customWidth="1"/>
    <col min="6661" max="6661" width="19.453125" style="26" customWidth="1"/>
    <col min="6662" max="6662" width="15.453125" style="26" customWidth="1"/>
    <col min="6663" max="6911" width="11.453125" style="26"/>
    <col min="6912" max="6912" width="5.81640625" style="26" customWidth="1"/>
    <col min="6913" max="6913" width="30.81640625" style="26" customWidth="1"/>
    <col min="6914" max="6914" width="19.7265625" style="26" customWidth="1"/>
    <col min="6915" max="6915" width="18.54296875" style="26" customWidth="1"/>
    <col min="6916" max="6916" width="22.7265625" style="26" customWidth="1"/>
    <col min="6917" max="6917" width="19.453125" style="26" customWidth="1"/>
    <col min="6918" max="6918" width="15.453125" style="26" customWidth="1"/>
    <col min="6919" max="7167" width="11.453125" style="26"/>
    <col min="7168" max="7168" width="5.81640625" style="26" customWidth="1"/>
    <col min="7169" max="7169" width="30.81640625" style="26" customWidth="1"/>
    <col min="7170" max="7170" width="19.7265625" style="26" customWidth="1"/>
    <col min="7171" max="7171" width="18.54296875" style="26" customWidth="1"/>
    <col min="7172" max="7172" width="22.7265625" style="26" customWidth="1"/>
    <col min="7173" max="7173" width="19.453125" style="26" customWidth="1"/>
    <col min="7174" max="7174" width="15.453125" style="26" customWidth="1"/>
    <col min="7175" max="7423" width="11.453125" style="26"/>
    <col min="7424" max="7424" width="5.81640625" style="26" customWidth="1"/>
    <col min="7425" max="7425" width="30.81640625" style="26" customWidth="1"/>
    <col min="7426" max="7426" width="19.7265625" style="26" customWidth="1"/>
    <col min="7427" max="7427" width="18.54296875" style="26" customWidth="1"/>
    <col min="7428" max="7428" width="22.7265625" style="26" customWidth="1"/>
    <col min="7429" max="7429" width="19.453125" style="26" customWidth="1"/>
    <col min="7430" max="7430" width="15.453125" style="26" customWidth="1"/>
    <col min="7431" max="7679" width="11.453125" style="26"/>
    <col min="7680" max="7680" width="5.81640625" style="26" customWidth="1"/>
    <col min="7681" max="7681" width="30.81640625" style="26" customWidth="1"/>
    <col min="7682" max="7682" width="19.7265625" style="26" customWidth="1"/>
    <col min="7683" max="7683" width="18.54296875" style="26" customWidth="1"/>
    <col min="7684" max="7684" width="22.7265625" style="26" customWidth="1"/>
    <col min="7685" max="7685" width="19.453125" style="26" customWidth="1"/>
    <col min="7686" max="7686" width="15.453125" style="26" customWidth="1"/>
    <col min="7687" max="7935" width="11.453125" style="26"/>
    <col min="7936" max="7936" width="5.81640625" style="26" customWidth="1"/>
    <col min="7937" max="7937" width="30.81640625" style="26" customWidth="1"/>
    <col min="7938" max="7938" width="19.7265625" style="26" customWidth="1"/>
    <col min="7939" max="7939" width="18.54296875" style="26" customWidth="1"/>
    <col min="7940" max="7940" width="22.7265625" style="26" customWidth="1"/>
    <col min="7941" max="7941" width="19.453125" style="26" customWidth="1"/>
    <col min="7942" max="7942" width="15.453125" style="26" customWidth="1"/>
    <col min="7943" max="8191" width="11.453125" style="26"/>
    <col min="8192" max="8192" width="5.81640625" style="26" customWidth="1"/>
    <col min="8193" max="8193" width="30.81640625" style="26" customWidth="1"/>
    <col min="8194" max="8194" width="19.7265625" style="26" customWidth="1"/>
    <col min="8195" max="8195" width="18.54296875" style="26" customWidth="1"/>
    <col min="8196" max="8196" width="22.7265625" style="26" customWidth="1"/>
    <col min="8197" max="8197" width="19.453125" style="26" customWidth="1"/>
    <col min="8198" max="8198" width="15.453125" style="26" customWidth="1"/>
    <col min="8199" max="8447" width="11.453125" style="26"/>
    <col min="8448" max="8448" width="5.81640625" style="26" customWidth="1"/>
    <col min="8449" max="8449" width="30.81640625" style="26" customWidth="1"/>
    <col min="8450" max="8450" width="19.7265625" style="26" customWidth="1"/>
    <col min="8451" max="8451" width="18.54296875" style="26" customWidth="1"/>
    <col min="8452" max="8452" width="22.7265625" style="26" customWidth="1"/>
    <col min="8453" max="8453" width="19.453125" style="26" customWidth="1"/>
    <col min="8454" max="8454" width="15.453125" style="26" customWidth="1"/>
    <col min="8455" max="8703" width="11.453125" style="26"/>
    <col min="8704" max="8704" width="5.81640625" style="26" customWidth="1"/>
    <col min="8705" max="8705" width="30.81640625" style="26" customWidth="1"/>
    <col min="8706" max="8706" width="19.7265625" style="26" customWidth="1"/>
    <col min="8707" max="8707" width="18.54296875" style="26" customWidth="1"/>
    <col min="8708" max="8708" width="22.7265625" style="26" customWidth="1"/>
    <col min="8709" max="8709" width="19.453125" style="26" customWidth="1"/>
    <col min="8710" max="8710" width="15.453125" style="26" customWidth="1"/>
    <col min="8711" max="8959" width="11.453125" style="26"/>
    <col min="8960" max="8960" width="5.81640625" style="26" customWidth="1"/>
    <col min="8961" max="8961" width="30.81640625" style="26" customWidth="1"/>
    <col min="8962" max="8962" width="19.7265625" style="26" customWidth="1"/>
    <col min="8963" max="8963" width="18.54296875" style="26" customWidth="1"/>
    <col min="8964" max="8964" width="22.7265625" style="26" customWidth="1"/>
    <col min="8965" max="8965" width="19.453125" style="26" customWidth="1"/>
    <col min="8966" max="8966" width="15.453125" style="26" customWidth="1"/>
    <col min="8967" max="9215" width="11.453125" style="26"/>
    <col min="9216" max="9216" width="5.81640625" style="26" customWidth="1"/>
    <col min="9217" max="9217" width="30.81640625" style="26" customWidth="1"/>
    <col min="9218" max="9218" width="19.7265625" style="26" customWidth="1"/>
    <col min="9219" max="9219" width="18.54296875" style="26" customWidth="1"/>
    <col min="9220" max="9220" width="22.7265625" style="26" customWidth="1"/>
    <col min="9221" max="9221" width="19.453125" style="26" customWidth="1"/>
    <col min="9222" max="9222" width="15.453125" style="26" customWidth="1"/>
    <col min="9223" max="9471" width="11.453125" style="26"/>
    <col min="9472" max="9472" width="5.81640625" style="26" customWidth="1"/>
    <col min="9473" max="9473" width="30.81640625" style="26" customWidth="1"/>
    <col min="9474" max="9474" width="19.7265625" style="26" customWidth="1"/>
    <col min="9475" max="9475" width="18.54296875" style="26" customWidth="1"/>
    <col min="9476" max="9476" width="22.7265625" style="26" customWidth="1"/>
    <col min="9477" max="9477" width="19.453125" style="26" customWidth="1"/>
    <col min="9478" max="9478" width="15.453125" style="26" customWidth="1"/>
    <col min="9479" max="9727" width="11.453125" style="26"/>
    <col min="9728" max="9728" width="5.81640625" style="26" customWidth="1"/>
    <col min="9729" max="9729" width="30.81640625" style="26" customWidth="1"/>
    <col min="9730" max="9730" width="19.7265625" style="26" customWidth="1"/>
    <col min="9731" max="9731" width="18.54296875" style="26" customWidth="1"/>
    <col min="9732" max="9732" width="22.7265625" style="26" customWidth="1"/>
    <col min="9733" max="9733" width="19.453125" style="26" customWidth="1"/>
    <col min="9734" max="9734" width="15.453125" style="26" customWidth="1"/>
    <col min="9735" max="9983" width="11.453125" style="26"/>
    <col min="9984" max="9984" width="5.81640625" style="26" customWidth="1"/>
    <col min="9985" max="9985" width="30.81640625" style="26" customWidth="1"/>
    <col min="9986" max="9986" width="19.7265625" style="26" customWidth="1"/>
    <col min="9987" max="9987" width="18.54296875" style="26" customWidth="1"/>
    <col min="9988" max="9988" width="22.7265625" style="26" customWidth="1"/>
    <col min="9989" max="9989" width="19.453125" style="26" customWidth="1"/>
    <col min="9990" max="9990" width="15.453125" style="26" customWidth="1"/>
    <col min="9991" max="10239" width="11.453125" style="26"/>
    <col min="10240" max="10240" width="5.81640625" style="26" customWidth="1"/>
    <col min="10241" max="10241" width="30.81640625" style="26" customWidth="1"/>
    <col min="10242" max="10242" width="19.7265625" style="26" customWidth="1"/>
    <col min="10243" max="10243" width="18.54296875" style="26" customWidth="1"/>
    <col min="10244" max="10244" width="22.7265625" style="26" customWidth="1"/>
    <col min="10245" max="10245" width="19.453125" style="26" customWidth="1"/>
    <col min="10246" max="10246" width="15.453125" style="26" customWidth="1"/>
    <col min="10247" max="10495" width="11.453125" style="26"/>
    <col min="10496" max="10496" width="5.81640625" style="26" customWidth="1"/>
    <col min="10497" max="10497" width="30.81640625" style="26" customWidth="1"/>
    <col min="10498" max="10498" width="19.7265625" style="26" customWidth="1"/>
    <col min="10499" max="10499" width="18.54296875" style="26" customWidth="1"/>
    <col min="10500" max="10500" width="22.7265625" style="26" customWidth="1"/>
    <col min="10501" max="10501" width="19.453125" style="26" customWidth="1"/>
    <col min="10502" max="10502" width="15.453125" style="26" customWidth="1"/>
    <col min="10503" max="10751" width="11.453125" style="26"/>
    <col min="10752" max="10752" width="5.81640625" style="26" customWidth="1"/>
    <col min="10753" max="10753" width="30.81640625" style="26" customWidth="1"/>
    <col min="10754" max="10754" width="19.7265625" style="26" customWidth="1"/>
    <col min="10755" max="10755" width="18.54296875" style="26" customWidth="1"/>
    <col min="10756" max="10756" width="22.7265625" style="26" customWidth="1"/>
    <col min="10757" max="10757" width="19.453125" style="26" customWidth="1"/>
    <col min="10758" max="10758" width="15.453125" style="26" customWidth="1"/>
    <col min="10759" max="11007" width="11.453125" style="26"/>
    <col min="11008" max="11008" width="5.81640625" style="26" customWidth="1"/>
    <col min="11009" max="11009" width="30.81640625" style="26" customWidth="1"/>
    <col min="11010" max="11010" width="19.7265625" style="26" customWidth="1"/>
    <col min="11011" max="11011" width="18.54296875" style="26" customWidth="1"/>
    <col min="11012" max="11012" width="22.7265625" style="26" customWidth="1"/>
    <col min="11013" max="11013" width="19.453125" style="26" customWidth="1"/>
    <col min="11014" max="11014" width="15.453125" style="26" customWidth="1"/>
    <col min="11015" max="11263" width="11.453125" style="26"/>
    <col min="11264" max="11264" width="5.81640625" style="26" customWidth="1"/>
    <col min="11265" max="11265" width="30.81640625" style="26" customWidth="1"/>
    <col min="11266" max="11266" width="19.7265625" style="26" customWidth="1"/>
    <col min="11267" max="11267" width="18.54296875" style="26" customWidth="1"/>
    <col min="11268" max="11268" width="22.7265625" style="26" customWidth="1"/>
    <col min="11269" max="11269" width="19.453125" style="26" customWidth="1"/>
    <col min="11270" max="11270" width="15.453125" style="26" customWidth="1"/>
    <col min="11271" max="11519" width="11.453125" style="26"/>
    <col min="11520" max="11520" width="5.81640625" style="26" customWidth="1"/>
    <col min="11521" max="11521" width="30.81640625" style="26" customWidth="1"/>
    <col min="11522" max="11522" width="19.7265625" style="26" customWidth="1"/>
    <col min="11523" max="11523" width="18.54296875" style="26" customWidth="1"/>
    <col min="11524" max="11524" width="22.7265625" style="26" customWidth="1"/>
    <col min="11525" max="11525" width="19.453125" style="26" customWidth="1"/>
    <col min="11526" max="11526" width="15.453125" style="26" customWidth="1"/>
    <col min="11527" max="11775" width="11.453125" style="26"/>
    <col min="11776" max="11776" width="5.81640625" style="26" customWidth="1"/>
    <col min="11777" max="11777" width="30.81640625" style="26" customWidth="1"/>
    <col min="11778" max="11778" width="19.7265625" style="26" customWidth="1"/>
    <col min="11779" max="11779" width="18.54296875" style="26" customWidth="1"/>
    <col min="11780" max="11780" width="22.7265625" style="26" customWidth="1"/>
    <col min="11781" max="11781" width="19.453125" style="26" customWidth="1"/>
    <col min="11782" max="11782" width="15.453125" style="26" customWidth="1"/>
    <col min="11783" max="12031" width="11.453125" style="26"/>
    <col min="12032" max="12032" width="5.81640625" style="26" customWidth="1"/>
    <col min="12033" max="12033" width="30.81640625" style="26" customWidth="1"/>
    <col min="12034" max="12034" width="19.7265625" style="26" customWidth="1"/>
    <col min="12035" max="12035" width="18.54296875" style="26" customWidth="1"/>
    <col min="12036" max="12036" width="22.7265625" style="26" customWidth="1"/>
    <col min="12037" max="12037" width="19.453125" style="26" customWidth="1"/>
    <col min="12038" max="12038" width="15.453125" style="26" customWidth="1"/>
    <col min="12039" max="12287" width="11.453125" style="26"/>
    <col min="12288" max="12288" width="5.81640625" style="26" customWidth="1"/>
    <col min="12289" max="12289" width="30.81640625" style="26" customWidth="1"/>
    <col min="12290" max="12290" width="19.7265625" style="26" customWidth="1"/>
    <col min="12291" max="12291" width="18.54296875" style="26" customWidth="1"/>
    <col min="12292" max="12292" width="22.7265625" style="26" customWidth="1"/>
    <col min="12293" max="12293" width="19.453125" style="26" customWidth="1"/>
    <col min="12294" max="12294" width="15.453125" style="26" customWidth="1"/>
    <col min="12295" max="12543" width="11.453125" style="26"/>
    <col min="12544" max="12544" width="5.81640625" style="26" customWidth="1"/>
    <col min="12545" max="12545" width="30.81640625" style="26" customWidth="1"/>
    <col min="12546" max="12546" width="19.7265625" style="26" customWidth="1"/>
    <col min="12547" max="12547" width="18.54296875" style="26" customWidth="1"/>
    <col min="12548" max="12548" width="22.7265625" style="26" customWidth="1"/>
    <col min="12549" max="12549" width="19.453125" style="26" customWidth="1"/>
    <col min="12550" max="12550" width="15.453125" style="26" customWidth="1"/>
    <col min="12551" max="12799" width="11.453125" style="26"/>
    <col min="12800" max="12800" width="5.81640625" style="26" customWidth="1"/>
    <col min="12801" max="12801" width="30.81640625" style="26" customWidth="1"/>
    <col min="12802" max="12802" width="19.7265625" style="26" customWidth="1"/>
    <col min="12803" max="12803" width="18.54296875" style="26" customWidth="1"/>
    <col min="12804" max="12804" width="22.7265625" style="26" customWidth="1"/>
    <col min="12805" max="12805" width="19.453125" style="26" customWidth="1"/>
    <col min="12806" max="12806" width="15.453125" style="26" customWidth="1"/>
    <col min="12807" max="13055" width="11.453125" style="26"/>
    <col min="13056" max="13056" width="5.81640625" style="26" customWidth="1"/>
    <col min="13057" max="13057" width="30.81640625" style="26" customWidth="1"/>
    <col min="13058" max="13058" width="19.7265625" style="26" customWidth="1"/>
    <col min="13059" max="13059" width="18.54296875" style="26" customWidth="1"/>
    <col min="13060" max="13060" width="22.7265625" style="26" customWidth="1"/>
    <col min="13061" max="13061" width="19.453125" style="26" customWidth="1"/>
    <col min="13062" max="13062" width="15.453125" style="26" customWidth="1"/>
    <col min="13063" max="13311" width="11.453125" style="26"/>
    <col min="13312" max="13312" width="5.81640625" style="26" customWidth="1"/>
    <col min="13313" max="13313" width="30.81640625" style="26" customWidth="1"/>
    <col min="13314" max="13314" width="19.7265625" style="26" customWidth="1"/>
    <col min="13315" max="13315" width="18.54296875" style="26" customWidth="1"/>
    <col min="13316" max="13316" width="22.7265625" style="26" customWidth="1"/>
    <col min="13317" max="13317" width="19.453125" style="26" customWidth="1"/>
    <col min="13318" max="13318" width="15.453125" style="26" customWidth="1"/>
    <col min="13319" max="13567" width="11.453125" style="26"/>
    <col min="13568" max="13568" width="5.81640625" style="26" customWidth="1"/>
    <col min="13569" max="13569" width="30.81640625" style="26" customWidth="1"/>
    <col min="13570" max="13570" width="19.7265625" style="26" customWidth="1"/>
    <col min="13571" max="13571" width="18.54296875" style="26" customWidth="1"/>
    <col min="13572" max="13572" width="22.7265625" style="26" customWidth="1"/>
    <col min="13573" max="13573" width="19.453125" style="26" customWidth="1"/>
    <col min="13574" max="13574" width="15.453125" style="26" customWidth="1"/>
    <col min="13575" max="13823" width="11.453125" style="26"/>
    <col min="13824" max="13824" width="5.81640625" style="26" customWidth="1"/>
    <col min="13825" max="13825" width="30.81640625" style="26" customWidth="1"/>
    <col min="13826" max="13826" width="19.7265625" style="26" customWidth="1"/>
    <col min="13827" max="13827" width="18.54296875" style="26" customWidth="1"/>
    <col min="13828" max="13828" width="22.7265625" style="26" customWidth="1"/>
    <col min="13829" max="13829" width="19.453125" style="26" customWidth="1"/>
    <col min="13830" max="13830" width="15.453125" style="26" customWidth="1"/>
    <col min="13831" max="14079" width="11.453125" style="26"/>
    <col min="14080" max="14080" width="5.81640625" style="26" customWidth="1"/>
    <col min="14081" max="14081" width="30.81640625" style="26" customWidth="1"/>
    <col min="14082" max="14082" width="19.7265625" style="26" customWidth="1"/>
    <col min="14083" max="14083" width="18.54296875" style="26" customWidth="1"/>
    <col min="14084" max="14084" width="22.7265625" style="26" customWidth="1"/>
    <col min="14085" max="14085" width="19.453125" style="26" customWidth="1"/>
    <col min="14086" max="14086" width="15.453125" style="26" customWidth="1"/>
    <col min="14087" max="14335" width="11.453125" style="26"/>
    <col min="14336" max="14336" width="5.81640625" style="26" customWidth="1"/>
    <col min="14337" max="14337" width="30.81640625" style="26" customWidth="1"/>
    <col min="14338" max="14338" width="19.7265625" style="26" customWidth="1"/>
    <col min="14339" max="14339" width="18.54296875" style="26" customWidth="1"/>
    <col min="14340" max="14340" width="22.7265625" style="26" customWidth="1"/>
    <col min="14341" max="14341" width="19.453125" style="26" customWidth="1"/>
    <col min="14342" max="14342" width="15.453125" style="26" customWidth="1"/>
    <col min="14343" max="14591" width="11.453125" style="26"/>
    <col min="14592" max="14592" width="5.81640625" style="26" customWidth="1"/>
    <col min="14593" max="14593" width="30.81640625" style="26" customWidth="1"/>
    <col min="14594" max="14594" width="19.7265625" style="26" customWidth="1"/>
    <col min="14595" max="14595" width="18.54296875" style="26" customWidth="1"/>
    <col min="14596" max="14596" width="22.7265625" style="26" customWidth="1"/>
    <col min="14597" max="14597" width="19.453125" style="26" customWidth="1"/>
    <col min="14598" max="14598" width="15.453125" style="26" customWidth="1"/>
    <col min="14599" max="14847" width="11.453125" style="26"/>
    <col min="14848" max="14848" width="5.81640625" style="26" customWidth="1"/>
    <col min="14849" max="14849" width="30.81640625" style="26" customWidth="1"/>
    <col min="14850" max="14850" width="19.7265625" style="26" customWidth="1"/>
    <col min="14851" max="14851" width="18.54296875" style="26" customWidth="1"/>
    <col min="14852" max="14852" width="22.7265625" style="26" customWidth="1"/>
    <col min="14853" max="14853" width="19.453125" style="26" customWidth="1"/>
    <col min="14854" max="14854" width="15.453125" style="26" customWidth="1"/>
    <col min="14855" max="15103" width="11.453125" style="26"/>
    <col min="15104" max="15104" width="5.81640625" style="26" customWidth="1"/>
    <col min="15105" max="15105" width="30.81640625" style="26" customWidth="1"/>
    <col min="15106" max="15106" width="19.7265625" style="26" customWidth="1"/>
    <col min="15107" max="15107" width="18.54296875" style="26" customWidth="1"/>
    <col min="15108" max="15108" width="22.7265625" style="26" customWidth="1"/>
    <col min="15109" max="15109" width="19.453125" style="26" customWidth="1"/>
    <col min="15110" max="15110" width="15.453125" style="26" customWidth="1"/>
    <col min="15111" max="15359" width="11.453125" style="26"/>
    <col min="15360" max="15360" width="5.81640625" style="26" customWidth="1"/>
    <col min="15361" max="15361" width="30.81640625" style="26" customWidth="1"/>
    <col min="15362" max="15362" width="19.7265625" style="26" customWidth="1"/>
    <col min="15363" max="15363" width="18.54296875" style="26" customWidth="1"/>
    <col min="15364" max="15364" width="22.7265625" style="26" customWidth="1"/>
    <col min="15365" max="15365" width="19.453125" style="26" customWidth="1"/>
    <col min="15366" max="15366" width="15.453125" style="26" customWidth="1"/>
    <col min="15367" max="15615" width="11.453125" style="26"/>
    <col min="15616" max="15616" width="5.81640625" style="26" customWidth="1"/>
    <col min="15617" max="15617" width="30.81640625" style="26" customWidth="1"/>
    <col min="15618" max="15618" width="19.7265625" style="26" customWidth="1"/>
    <col min="15619" max="15619" width="18.54296875" style="26" customWidth="1"/>
    <col min="15620" max="15620" width="22.7265625" style="26" customWidth="1"/>
    <col min="15621" max="15621" width="19.453125" style="26" customWidth="1"/>
    <col min="15622" max="15622" width="15.453125" style="26" customWidth="1"/>
    <col min="15623" max="15871" width="11.453125" style="26"/>
    <col min="15872" max="15872" width="5.81640625" style="26" customWidth="1"/>
    <col min="15873" max="15873" width="30.81640625" style="26" customWidth="1"/>
    <col min="15874" max="15874" width="19.7265625" style="26" customWidth="1"/>
    <col min="15875" max="15875" width="18.54296875" style="26" customWidth="1"/>
    <col min="15876" max="15876" width="22.7265625" style="26" customWidth="1"/>
    <col min="15877" max="15877" width="19.453125" style="26" customWidth="1"/>
    <col min="15878" max="15878" width="15.453125" style="26" customWidth="1"/>
    <col min="15879" max="16127" width="11.453125" style="26"/>
    <col min="16128" max="16128" width="5.81640625" style="26" customWidth="1"/>
    <col min="16129" max="16129" width="30.81640625" style="26" customWidth="1"/>
    <col min="16130" max="16130" width="19.7265625" style="26" customWidth="1"/>
    <col min="16131" max="16131" width="18.54296875" style="26" customWidth="1"/>
    <col min="16132" max="16132" width="22.7265625" style="26" customWidth="1"/>
    <col min="16133" max="16133" width="19.453125" style="26" customWidth="1"/>
    <col min="16134" max="16134" width="15.453125" style="26" customWidth="1"/>
    <col min="16135" max="16384" width="11.453125" style="26"/>
  </cols>
  <sheetData>
    <row r="3" spans="2:5" ht="20" x14ac:dyDescent="0.35">
      <c r="B3" s="32" t="s">
        <v>196</v>
      </c>
      <c r="C3" s="32"/>
      <c r="D3" s="32"/>
    </row>
    <row r="5" spans="2:5" ht="21" x14ac:dyDescent="0.5">
      <c r="B5" s="43" t="s">
        <v>194</v>
      </c>
      <c r="C5" s="33"/>
      <c r="D5" s="34"/>
      <c r="E5" s="35"/>
    </row>
    <row r="6" spans="2:5" ht="15" thickBot="1" x14ac:dyDescent="0.4">
      <c r="D6" s="34"/>
      <c r="E6" s="35"/>
    </row>
    <row r="7" spans="2:5" ht="50.25" customHeight="1" x14ac:dyDescent="0.35">
      <c r="B7" s="36"/>
      <c r="C7" s="37" t="s">
        <v>189</v>
      </c>
      <c r="D7" s="37" t="s">
        <v>193</v>
      </c>
      <c r="E7" s="38" t="s">
        <v>183</v>
      </c>
    </row>
    <row r="8" spans="2:5" x14ac:dyDescent="0.35">
      <c r="B8" s="39" t="s">
        <v>184</v>
      </c>
      <c r="C8" s="40">
        <v>30</v>
      </c>
      <c r="D8" s="40">
        <v>13</v>
      </c>
      <c r="E8" s="41" t="s">
        <v>185</v>
      </c>
    </row>
    <row r="9" spans="2:5" x14ac:dyDescent="0.35">
      <c r="B9" s="39" t="s">
        <v>188</v>
      </c>
      <c r="C9" s="40">
        <v>31</v>
      </c>
      <c r="D9" s="40">
        <v>9</v>
      </c>
      <c r="E9" s="41" t="s">
        <v>191</v>
      </c>
    </row>
    <row r="10" spans="2:5" x14ac:dyDescent="0.35">
      <c r="B10" s="39" t="s">
        <v>186</v>
      </c>
      <c r="C10" s="40">
        <v>14</v>
      </c>
      <c r="D10" s="40">
        <v>6</v>
      </c>
      <c r="E10" s="41" t="s">
        <v>190</v>
      </c>
    </row>
    <row r="11" spans="2:5" ht="15" thickBot="1" x14ac:dyDescent="0.4">
      <c r="B11" s="182" t="s">
        <v>187</v>
      </c>
      <c r="C11" s="180">
        <f>SUM(C8:C10)</f>
        <v>75</v>
      </c>
      <c r="D11" s="180">
        <f>SUM(D8:D10)</f>
        <v>28</v>
      </c>
      <c r="E11" s="181" t="s">
        <v>192</v>
      </c>
    </row>
    <row r="12" spans="2:5" x14ac:dyDescent="0.35">
      <c r="B12" s="42"/>
      <c r="E12" s="35"/>
    </row>
    <row r="13" spans="2:5" ht="21" x14ac:dyDescent="0.5">
      <c r="B13" s="43" t="s">
        <v>195</v>
      </c>
    </row>
    <row r="14" spans="2:5" x14ac:dyDescent="0.35">
      <c r="B14" s="172"/>
    </row>
    <row r="17" spans="1:5" x14ac:dyDescent="0.35">
      <c r="E17"/>
    </row>
    <row r="18" spans="1:5" x14ac:dyDescent="0.35">
      <c r="E18"/>
    </row>
    <row r="19" spans="1:5" x14ac:dyDescent="0.35">
      <c r="A19"/>
      <c r="E19"/>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804ed93-03fc-41ce-8287-59f4e68545ba">
      <Terms xmlns="http://schemas.microsoft.com/office/infopath/2007/PartnerControls"/>
    </lcf76f155ced4ddcb4097134ff3c332f>
    <SharedWithUsers xmlns="47f2f632-ccba-4983-8882-8c4072c3dae3">
      <UserInfo>
        <DisplayName>Eve-Anne Filiol</DisplayName>
        <AccountId>514</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5A7FAF1508AB984BBD0BB89693BEED33" ma:contentTypeVersion="13" ma:contentTypeDescription="Create a new document." ma:contentTypeScope="" ma:versionID="89b75aeca346fa1cdb14d6c8a259dee2">
  <xsd:schema xmlns:xsd="http://www.w3.org/2001/XMLSchema" xmlns:xs="http://www.w3.org/2001/XMLSchema" xmlns:p="http://schemas.microsoft.com/office/2006/metadata/properties" xmlns:ns2="6804ed93-03fc-41ce-8287-59f4e68545ba" xmlns:ns3="47f2f632-ccba-4983-8882-8c4072c3dae3" targetNamespace="http://schemas.microsoft.com/office/2006/metadata/properties" ma:root="true" ma:fieldsID="bef1cf4e68b386d57af6fbbb1f419996" ns2:_="" ns3:_="">
    <xsd:import namespace="6804ed93-03fc-41ce-8287-59f4e68545ba"/>
    <xsd:import namespace="47f2f632-ccba-4983-8882-8c4072c3da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ServiceSearchProperties" minOccurs="0"/>
                <xsd:element ref="ns3:SharedWithUsers" minOccurs="0"/>
                <xsd:element ref="ns3:SharedWithDetail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804ed93-03fc-41ce-8287-59f4e68545b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baec4aeb-d159-410d-8e29-7b8081bc29fc"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7f2f632-ccba-4983-8882-8c4072c3dae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9568F9-0720-489C-8BA0-7C94BF4ECD55}">
  <ds:schemaRefs>
    <ds:schemaRef ds:uri="http://schemas.microsoft.com/sharepoint/v3/contenttype/forms"/>
  </ds:schemaRefs>
</ds:datastoreItem>
</file>

<file path=customXml/itemProps2.xml><?xml version="1.0" encoding="utf-8"?>
<ds:datastoreItem xmlns:ds="http://schemas.openxmlformats.org/officeDocument/2006/customXml" ds:itemID="{3392308D-604B-4BE4-BAD3-7E02FD268A3F}">
  <ds:schemaRefs>
    <ds:schemaRef ds:uri="http://schemas.microsoft.com/office/2006/metadata/properties"/>
    <ds:schemaRef ds:uri="http://schemas.microsoft.com/office/infopath/2007/PartnerControls"/>
    <ds:schemaRef ds:uri="1aa54e8e-d6bc-467c-9dd7-0d6e7e65b06d"/>
    <ds:schemaRef ds:uri="1d9937b9-c35a-4e4d-9473-acd0e9fec6f4"/>
  </ds:schemaRefs>
</ds:datastoreItem>
</file>

<file path=customXml/itemProps3.xml><?xml version="1.0" encoding="utf-8"?>
<ds:datastoreItem xmlns:ds="http://schemas.openxmlformats.org/officeDocument/2006/customXml" ds:itemID="{063B6A0A-8EC6-4C5C-9871-9EF88C643F00}"/>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Feuilles de calcul</vt:lpstr>
      </vt:variant>
      <vt:variant>
        <vt:i4>8</vt:i4>
      </vt:variant>
    </vt:vector>
  </HeadingPairs>
  <TitlesOfParts>
    <vt:vector size="8" baseType="lpstr">
      <vt:lpstr>Chiffres clés</vt:lpstr>
      <vt:lpstr>Marchés</vt:lpstr>
      <vt:lpstr>Ventes</vt:lpstr>
      <vt:lpstr>Site web | Resultats</vt:lpstr>
      <vt:lpstr>Secteurs op.</vt:lpstr>
      <vt:lpstr>Structure des couts</vt:lpstr>
      <vt:lpstr>Tréso et bilan</vt:lpstr>
      <vt:lpstr>Footprint Industriel</vt:lpstr>
    </vt:vector>
  </TitlesOfParts>
  <Manager/>
  <Company>Michelin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Geraldine Mace-Da-Costa</dc:creator>
  <cp:keywords/>
  <dc:description/>
  <cp:lastModifiedBy>Benjamin Marcus</cp:lastModifiedBy>
  <cp:revision/>
  <dcterms:created xsi:type="dcterms:W3CDTF">2024-02-09T13:25:35Z</dcterms:created>
  <dcterms:modified xsi:type="dcterms:W3CDTF">2026-03-10T16:42:48Z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2024-02-09T14:48:20Z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1cd008db-97ea-4dc4-a1f3-f3fcec65b389</vt:lpwstr>
  </property>
  <property fmtid="{D5CDD505-2E9C-101B-9397-08002B2CF9AE}" pid="8" name="MSIP_Label_09e9a456-2778-4ca9-be06-1190b1e1118a_ContentBits">
    <vt:lpwstr>0</vt:lpwstr>
  </property>
  <property fmtid="{D5CDD505-2E9C-101B-9397-08002B2CF9AE}" pid="9" name="ContentTypeId">
    <vt:lpwstr>0x0101005A7FAF1508AB984BBD0BB89693BEED33</vt:lpwstr>
  </property>
  <property fmtid="{D5CDD505-2E9C-101B-9397-08002B2CF9AE}" pid="10" name="MediaServiceImageTags">
    <vt:lpwstr/>
  </property>
  <property fmtid="{D5CDD505-2E9C-101B-9397-08002B2CF9AE}" pid="11" name="Order">
    <vt:r8>1818700</vt:r8>
  </property>
  <property fmtid="{D5CDD505-2E9C-101B-9397-08002B2CF9AE}" pid="12" name="xd_Signature">
    <vt:bool>false</vt:bool>
  </property>
  <property fmtid="{D5CDD505-2E9C-101B-9397-08002B2CF9AE}" pid="13" name="xd_ProgID">
    <vt:lpwstr/>
  </property>
  <property fmtid="{D5CDD505-2E9C-101B-9397-08002B2CF9AE}" pid="14" name="ComplianceAssetId">
    <vt:lpwstr/>
  </property>
  <property fmtid="{D5CDD505-2E9C-101B-9397-08002B2CF9AE}" pid="15" name="TemplateUrl">
    <vt:lpwstr/>
  </property>
  <property fmtid="{D5CDD505-2E9C-101B-9397-08002B2CF9AE}" pid="16" name="_ExtendedDescription">
    <vt:lpwstr/>
  </property>
  <property fmtid="{D5CDD505-2E9C-101B-9397-08002B2CF9AE}" pid="17" name="TriggerFlowInfo">
    <vt:lpwstr/>
  </property>
  <property fmtid="{D5CDD505-2E9C-101B-9397-08002B2CF9AE}" pid="18" name="SV_QUERY_LIST_4F35BF76-6C0D-4D9B-82B2-816C12CF3733">
    <vt:lpwstr>empty_477D106A-C0D6-4607-AEBD-E2C9D60EA279</vt:lpwstr>
  </property>
  <property fmtid="{D5CDD505-2E9C-101B-9397-08002B2CF9AE}" pid="19" name="SV_HIDDEN_GRID_QUERY_LIST_4F35BF76-6C0D-4D9B-82B2-816C12CF3733">
    <vt:lpwstr>empty_477D106A-C0D6-4607-AEBD-E2C9D60EA279</vt:lpwstr>
  </property>
</Properties>
</file>